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2"/>
  <workbookPr defaultThemeVersion="124226"/>
  <mc:AlternateContent xmlns:mc="http://schemas.openxmlformats.org/markup-compatibility/2006">
    <mc:Choice Requires="x15">
      <x15ac:absPath xmlns:x15ac="http://schemas.microsoft.com/office/spreadsheetml/2010/11/ac" url="/Users/stefanteucher/Downloads/"/>
    </mc:Choice>
  </mc:AlternateContent>
  <xr:revisionPtr revIDLastSave="0" documentId="13_ncr:1_{E3DB7AB8-451B-0545-A195-CA340B7DB003}" xr6:coauthVersionLast="47" xr6:coauthVersionMax="47" xr10:uidLastSave="{00000000-0000-0000-0000-000000000000}"/>
  <bookViews>
    <workbookView xWindow="140" yWindow="660" windowWidth="38100" windowHeight="20800" xr2:uid="{6BE3597A-4CF2-5A46-859F-65479AC18ED5}"/>
  </bookViews>
  <sheets>
    <sheet name="Abrechnung" sheetId="1" r:id="rId1"/>
    <sheet name="Auflistung" sheetId="4" r:id="rId2"/>
    <sheet name="Rückseite" sheetId="2" r:id="rId3"/>
    <sheet name="Vorlage" sheetId="5" state="hidden" r:id="rId4"/>
    <sheet name="Dropdowns" sheetId="3" state="hidden" r:id="rId5"/>
  </sheets>
  <definedNames>
    <definedName name="DD_Abrechnungsart" localSheetId="3">Table5[Abrechnungsart]</definedName>
    <definedName name="DD_Abrechnungsart">Table5[Abrechnungsart]</definedName>
    <definedName name="DD_Referat">Dropdowns!$A$2:$A$10</definedName>
    <definedName name="DD_Trainer_Stunden">Dropdowns!$J$2:$J$3</definedName>
    <definedName name="DD_Trainer_Tag">Dropdowns!$L$2:$L$3</definedName>
    <definedName name="_xlnm.Print_Area" localSheetId="0">Abrechnung!$A$1:$O$38</definedName>
    <definedName name="_xlnm.Print_Area" localSheetId="2">Rückseite!$A$1:$K$34</definedName>
    <definedName name="_xlnm.Print_Area" localSheetId="3">Vorlage!$A$1:$O$37</definedName>
    <definedName name="_xlnm.Print_Titles" localSheetId="0">Abrechnung!$1:$15</definedName>
    <definedName name="_xlnm.Print_Titles" localSheetId="3">Vorlage!$1:$15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 l="1"/>
  <c r="C15" i="1"/>
  <c r="C16" i="1"/>
  <c r="J16" i="1"/>
  <c r="B32" i="1"/>
  <c r="G32" i="1"/>
  <c r="J29" i="1"/>
  <c r="J28" i="1"/>
  <c r="N29" i="1"/>
  <c r="O29" i="1" s="1"/>
  <c r="B31" i="5"/>
  <c r="N28" i="5"/>
  <c r="O28" i="5" s="1"/>
  <c r="N27" i="5"/>
  <c r="O27" i="5" s="1"/>
  <c r="O25" i="5"/>
  <c r="N23" i="5"/>
  <c r="O23" i="5" s="1"/>
  <c r="E20" i="5"/>
  <c r="N20" i="5" s="1"/>
  <c r="O19" i="5"/>
  <c r="O18" i="5"/>
  <c r="O17" i="5"/>
  <c r="J16" i="5"/>
  <c r="C16" i="5"/>
  <c r="C15" i="5"/>
  <c r="G31" i="5" s="1"/>
  <c r="C14" i="5"/>
  <c r="M11" i="5"/>
  <c r="B11" i="5"/>
  <c r="G48" i="4"/>
  <c r="N20" i="1" s="1"/>
  <c r="O20" i="1" s="1"/>
  <c r="C2" i="4"/>
  <c r="C1"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O25" i="1"/>
  <c r="N23" i="1"/>
  <c r="O23" i="1" s="1"/>
  <c r="N28" i="1"/>
  <c r="O28" i="1" s="1"/>
  <c r="N27" i="1"/>
  <c r="O27" i="1" s="1"/>
  <c r="O19" i="1"/>
  <c r="O18" i="1"/>
  <c r="O17" i="1"/>
  <c r="H48" i="4" l="1"/>
  <c r="N29" i="5"/>
  <c r="O20" i="5"/>
  <c r="N30" i="1"/>
</calcChain>
</file>

<file path=xl/sharedStrings.xml><?xml version="1.0" encoding="utf-8"?>
<sst xmlns="http://schemas.openxmlformats.org/spreadsheetml/2006/main" count="230" uniqueCount="112">
  <si>
    <t>Hessischer Judo-Verband e. V.</t>
  </si>
  <si>
    <t>Telefon</t>
  </si>
  <si>
    <t>069 / 67733751</t>
  </si>
  <si>
    <t>Fax</t>
  </si>
  <si>
    <t>069 / 67733752</t>
  </si>
  <si>
    <t>Reisekosten-Abrechnung</t>
  </si>
  <si>
    <t>Name, Vorname</t>
  </si>
  <si>
    <t>Anschrift</t>
  </si>
  <si>
    <t>Reiseziel</t>
  </si>
  <si>
    <t>Funktion</t>
  </si>
  <si>
    <t>Abfahrt ab Wohnung am</t>
  </si>
  <si>
    <t>um</t>
  </si>
  <si>
    <t>Uhr</t>
  </si>
  <si>
    <t>Rückkehr zur Wohnung am</t>
  </si>
  <si>
    <t>Fahrt von</t>
  </si>
  <si>
    <t>nach</t>
  </si>
  <si>
    <t>und zurück</t>
  </si>
  <si>
    <t>-</t>
  </si>
  <si>
    <t>Euro</t>
  </si>
  <si>
    <t>Benutzung eines Flugzeuges (mit Belegen)</t>
  </si>
  <si>
    <t>Benutzung eines eigenen Pkw</t>
  </si>
  <si>
    <t>km</t>
  </si>
  <si>
    <t>Mitnahme von spesenberechtigen Personen, Name(n)</t>
  </si>
  <si>
    <t>Kosten für An- und Abfahrt (Straßenbahn, Bus, Taxi - mit Belegen)</t>
  </si>
  <si>
    <t>Anzahl der Übernachtungen</t>
  </si>
  <si>
    <t>zu Euro</t>
  </si>
  <si>
    <t xml:space="preserve">Sonstige Kosten </t>
  </si>
  <si>
    <t>Anzahl der Stunden</t>
  </si>
  <si>
    <t>Anzahl der Tage</t>
  </si>
  <si>
    <t>Anzahl der beigefügten Belege</t>
  </si>
  <si>
    <t>Gesamt</t>
  </si>
  <si>
    <t>Ich versichere die Richtigkeit meiner Angaben.</t>
  </si>
  <si>
    <t>Datum</t>
  </si>
  <si>
    <t>Unterschrift</t>
  </si>
  <si>
    <t>IBAN</t>
  </si>
  <si>
    <t>BIC</t>
  </si>
  <si>
    <t>Überweisung am:</t>
  </si>
  <si>
    <t>Unterschrift 2:</t>
  </si>
  <si>
    <t>Unterschrift 1:</t>
  </si>
  <si>
    <t>Auszug aus der Finanzordnung des HJV e. V.</t>
  </si>
  <si>
    <t>§ 11 Reisekosten</t>
  </si>
  <si>
    <t xml:space="preserve">Reisekosten werden nur bis zur jeweils steuerlich zulässigen Höhe erstattet. Darüber hinaus ist die Wirtschaftlichkeit zu beachten. Reisen, die nicht in der Jahresplanung (Maßnahmenplan) enthalten sind, bedürfen der Einwilligung unter Beachtung des Vier-Augen-Prinzips. </t>
  </si>
  <si>
    <t>Bei Fahrten mit der Bahn werden nur die nachgewiesenen Kosten der 2. Klasse erstattet.</t>
  </si>
  <si>
    <t>Flugreisen bedürfen der Einwilligung durch alle Mitglieder des BGB-Vorstandes.</t>
  </si>
  <si>
    <t>Bei Nutzung des eigenen Fahrzeuges werden folgende Beträge erstattet:</t>
  </si>
  <si>
    <t>Mehraufwendungen für Verpflegung werden nicht erstattet.</t>
  </si>
  <si>
    <t>Nachgewiesene unvermeidliche Übernachtungskosten werden vom HJV getragen, wenn die Übernachtung über die Geschäftsstelle des HJV gebucht wurde. Darüber hinaus sind die weiteren steuerrechtlichen Vorgaben zu beachten.</t>
  </si>
  <si>
    <t>§ 12 Honorare</t>
  </si>
  <si>
    <t>Personen, die für den HJV tätig sind, erhalten zusätzlich zu den Reisekosten Honorare bis zu folgender Höhe:</t>
  </si>
  <si>
    <t>Aus-, Fortbildungs- und Lizenzlehrgange (45 min) 15,50 €</t>
  </si>
  <si>
    <t>Honorartrainer</t>
  </si>
  <si>
    <t>Kampfrichtereinsatzhonorar</t>
  </si>
  <si>
    <r>
      <t>·</t>
    </r>
    <r>
      <rPr>
        <sz val="10"/>
        <rFont val="Times New Roman"/>
        <family val="1"/>
      </rPr>
      <t xml:space="preserve">    </t>
    </r>
    <r>
      <rPr>
        <sz val="10"/>
        <rFont val="Arial"/>
        <family val="2"/>
      </rPr>
      <t>Kraftwagen 0,30 € pro km</t>
    </r>
  </si>
  <si>
    <r>
      <t>·</t>
    </r>
    <r>
      <rPr>
        <sz val="10"/>
        <rFont val="Times New Roman"/>
        <family val="1"/>
      </rPr>
      <t xml:space="preserve">    </t>
    </r>
    <r>
      <rPr>
        <sz val="10"/>
        <rFont val="Arial"/>
        <family val="2"/>
      </rPr>
      <t>Trainingsstunden in den Leistungszentren (60 min) 10,50 €</t>
    </r>
  </si>
  <si>
    <r>
      <t>·</t>
    </r>
    <r>
      <rPr>
        <sz val="10"/>
        <rFont val="Times New Roman"/>
        <family val="1"/>
      </rPr>
      <t xml:space="preserve">    </t>
    </r>
    <r>
      <rPr>
        <sz val="10"/>
        <rFont val="Arial"/>
        <family val="2"/>
      </rPr>
      <t>Trainingsstunden HJV-Lehrgänge (45 min.) maximal den Tagessatz 15,50 €</t>
    </r>
  </si>
  <si>
    <r>
      <t>·</t>
    </r>
    <r>
      <rPr>
        <sz val="10"/>
        <rFont val="Times New Roman"/>
        <family val="1"/>
      </rPr>
      <t xml:space="preserve">    </t>
    </r>
    <r>
      <rPr>
        <sz val="10"/>
        <rFont val="Arial"/>
        <family val="2"/>
      </rPr>
      <t>Trainingsstunden HJV-Lehrgänge und Trainingsbetreuung außerhalb der Übungsstunden bei Maßnahmen, die nicht vom HJV veranstaltet werden – Tagessatz 51,50 €</t>
    </r>
  </si>
  <si>
    <r>
      <t>·</t>
    </r>
    <r>
      <rPr>
        <sz val="10"/>
        <rFont val="Times New Roman"/>
        <family val="1"/>
      </rPr>
      <t xml:space="preserve">    </t>
    </r>
    <r>
      <rPr>
        <sz val="10"/>
        <rFont val="Arial"/>
        <family val="2"/>
      </rPr>
      <t>Wettkampfbeobachtung/-betreuung auf Turnieren ab Gruppenebene je Tag 77,00 €</t>
    </r>
  </si>
  <si>
    <r>
      <t>·</t>
    </r>
    <r>
      <rPr>
        <sz val="10"/>
        <rFont val="Times New Roman"/>
        <family val="1"/>
      </rPr>
      <t xml:space="preserve">    </t>
    </r>
    <r>
      <rPr>
        <sz val="10"/>
        <rFont val="Arial"/>
        <family val="2"/>
      </rPr>
      <t>bis 8 Stunden 30,00 €</t>
    </r>
  </si>
  <si>
    <r>
      <t>·</t>
    </r>
    <r>
      <rPr>
        <sz val="10"/>
        <rFont val="Times New Roman"/>
        <family val="1"/>
      </rPr>
      <t xml:space="preserve">    </t>
    </r>
    <r>
      <rPr>
        <sz val="10"/>
        <rFont val="Arial"/>
        <family val="2"/>
      </rPr>
      <t>über 8 Stunden 35,00 €</t>
    </r>
  </si>
  <si>
    <r>
      <t>·</t>
    </r>
    <r>
      <rPr>
        <sz val="10"/>
        <rFont val="Times New Roman"/>
        <family val="1"/>
      </rPr>
      <t xml:space="preserve">    </t>
    </r>
    <r>
      <rPr>
        <sz val="10"/>
        <rFont val="Arial"/>
        <family val="2"/>
      </rPr>
      <t>Liga (Bezirksliga, Landesliga und Oberliga) 22,00 €</t>
    </r>
  </si>
  <si>
    <t>Vorschuß</t>
  </si>
  <si>
    <t>Honorar Referent/Trainer</t>
  </si>
  <si>
    <t>Benutzung der Bahn (mit Belegen)</t>
  </si>
  <si>
    <t>(bitte mit Minuszeichen eintragen)</t>
  </si>
  <si>
    <t>Bei Quittungen von Restaurants muss immer eine Teilnehmerliste beigefügt werden aus der ersichtlich ist, wer verpflegt wurde.</t>
  </si>
  <si>
    <t>Referat</t>
  </si>
  <si>
    <t>Jugend</t>
  </si>
  <si>
    <t>Leistungssport</t>
  </si>
  <si>
    <t>Prüfungswesen</t>
  </si>
  <si>
    <t>Breitensport</t>
  </si>
  <si>
    <t>Lehrwesen</t>
  </si>
  <si>
    <t>Schulsport</t>
  </si>
  <si>
    <t>Kampfrichter</t>
  </si>
  <si>
    <t>Präsidium</t>
  </si>
  <si>
    <t>Vorstand</t>
  </si>
  <si>
    <t>Reisekosten</t>
  </si>
  <si>
    <t>Verpflegungskosten</t>
  </si>
  <si>
    <t>Übernachtungen</t>
  </si>
  <si>
    <t>Sonstige Kosten Zweckbezogen</t>
  </si>
  <si>
    <t>Honorare</t>
  </si>
  <si>
    <t>Art der Kosten</t>
  </si>
  <si>
    <t>kein Konto</t>
  </si>
  <si>
    <t>Trainer Stunden</t>
  </si>
  <si>
    <t>Trainer Tag</t>
  </si>
  <si>
    <t>Übernachtungskosten (ohne Belege bis Euro 20,00)</t>
  </si>
  <si>
    <t>Ort</t>
  </si>
  <si>
    <t>Buchungs-konto</t>
  </si>
  <si>
    <t>Name der Bank</t>
  </si>
  <si>
    <t>Veranstaltung</t>
  </si>
  <si>
    <t>E-Mail</t>
  </si>
  <si>
    <t>hjv@hessenjudo.de</t>
  </si>
  <si>
    <t>Nachname</t>
  </si>
  <si>
    <t>Name:</t>
  </si>
  <si>
    <t>Betrag</t>
  </si>
  <si>
    <t>Von</t>
  </si>
  <si>
    <t>Nach</t>
  </si>
  <si>
    <t>Hin-/Rückfahrt</t>
  </si>
  <si>
    <t>Summe:</t>
  </si>
  <si>
    <t>Adresse:</t>
  </si>
  <si>
    <t>Abrechnungsart</t>
  </si>
  <si>
    <t>Einzel-</t>
  </si>
  <si>
    <t>Sammel-</t>
  </si>
  <si>
    <t>km x 0,30€</t>
  </si>
  <si>
    <t>km werden autom. in die Abrechnung übernommen, wenn Sammelabrechnung gewählt wurde.</t>
  </si>
  <si>
    <t>#</t>
  </si>
  <si>
    <t>gefahrene Kilometer eintragen</t>
  </si>
  <si>
    <t>Betrag wird automatisch berechnet</t>
  </si>
  <si>
    <t>Name und Adresse werden automatisch ausgefüllt</t>
  </si>
  <si>
    <t>Anzahl der volle Tage</t>
  </si>
  <si>
    <t>Anzahl der An-
/Abreise Tage</t>
  </si>
  <si>
    <t>Postfach 20 02 38</t>
  </si>
  <si>
    <t>63469 Maintal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</si>
</sst>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 #,##0.00\ &quot;€&quot;_-;\-* #,##0.00\ &quot;€&quot;_-;_-* &quot;-&quot;??\ &quot;€&quot;_-;_-@_-"/>
    <numFmt numFmtId="164" formatCode="_([$€]* #,##0.00_);_([$€]* \(#,##0.00\);_([$€]* \-??_);_(@_)"/>
    <numFmt numFmtId="165" formatCode="#,##0.00&quot; €&quot;"/>
    <numFmt numFmtId="166" formatCode="dd/mm/yyyy;@"/>
    <numFmt numFmtId="167" formatCode="#,##0.00\ &quot;€&quot;"/>
    <numFmt numFmtId="168" formatCode="h:mm;@"/>
  </numFmts>
  <fonts count="23" x14ac:knownFonts="1">
    <font>
      <sz val="10"/>
      <name val="Arial"/>
      <family val="2"/>
    </font>
    <font>
      <sz val="10"/>
      <name val="Arial"/>
      <family val="2"/>
    </font>
    <font>
      <b/>
      <sz val="16"/>
      <name val="Arial"/>
      <family val="2"/>
    </font>
    <font>
      <sz val="7"/>
      <name val="Arial"/>
      <family val="2"/>
    </font>
    <font>
      <sz val="12"/>
      <name val="Arial"/>
      <family val="2"/>
    </font>
    <font>
      <b/>
      <sz val="10"/>
      <name val="Arial"/>
      <family val="2"/>
    </font>
    <font>
      <b/>
      <sz val="12"/>
      <name val="Arial"/>
      <family val="2"/>
    </font>
    <font>
      <b/>
      <i/>
      <sz val="12"/>
      <name val="Arial"/>
      <family val="2"/>
    </font>
    <font>
      <sz val="8"/>
      <name val="Arial"/>
      <family val="2"/>
    </font>
    <font>
      <b/>
      <sz val="8"/>
      <name val="Arial"/>
      <family val="2"/>
    </font>
    <font>
      <b/>
      <i/>
      <sz val="10"/>
      <name val="Arial"/>
      <family val="2"/>
    </font>
    <font>
      <sz val="10"/>
      <name val="Arial"/>
      <family val="2"/>
    </font>
    <font>
      <sz val="10"/>
      <name val="Times New Roman"/>
      <family val="1"/>
    </font>
    <font>
      <b/>
      <sz val="11"/>
      <color rgb="FFFA7D00"/>
      <name val="Calibri"/>
      <family val="2"/>
      <scheme val="minor"/>
    </font>
    <font>
      <b/>
      <sz val="11"/>
      <color theme="1"/>
      <name val="Calibri"/>
      <family val="2"/>
      <scheme val="minor"/>
    </font>
    <font>
      <sz val="10"/>
      <color theme="1"/>
      <name val="Arial"/>
      <family val="2"/>
    </font>
    <font>
      <b/>
      <sz val="6"/>
      <name val="Calibri"/>
      <family val="2"/>
      <scheme val="minor"/>
    </font>
    <font>
      <u/>
      <sz val="10"/>
      <color theme="10"/>
      <name val="Arial"/>
      <family val="2"/>
    </font>
    <font>
      <b/>
      <sz val="10"/>
      <color theme="1"/>
      <name val="Calibri"/>
      <family val="2"/>
      <scheme val="minor"/>
    </font>
    <font>
      <b/>
      <u/>
      <sz val="14"/>
      <color theme="1"/>
      <name val="Calibri"/>
      <family val="2"/>
      <scheme val="minor"/>
    </font>
    <font>
      <sz val="9"/>
      <name val="Arial"/>
      <family val="2"/>
    </font>
    <font>
      <b/>
      <sz val="9"/>
      <name val="Arial"/>
      <family val="2"/>
    </font>
    <font>
      <sz val="6"/>
      <name val="Arial"/>
      <family val="2"/>
    </font>
  </fonts>
  <fills count="4">
    <fill>
      <patternFill patternType="none"/>
    </fill>
    <fill>
      <patternFill patternType="gray125"/>
    </fill>
    <fill>
      <patternFill patternType="solid">
        <fgColor rgb="FFF2F2F2"/>
      </patternFill>
    </fill>
    <fill>
      <patternFill patternType="solid">
        <fgColor rgb="FFFFFFCC"/>
      </patternFill>
    </fill>
  </fills>
  <borders count="34">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top style="thin">
        <color indexed="8"/>
      </top>
      <bottom style="double">
        <color indexed="8"/>
      </bottom>
      <diagonal/>
    </border>
    <border>
      <left/>
      <right style="thin">
        <color indexed="8"/>
      </right>
      <top style="thin">
        <color indexed="8"/>
      </top>
      <bottom style="double">
        <color indexed="8"/>
      </bottom>
      <diagonal/>
    </border>
    <border>
      <left/>
      <right/>
      <top/>
      <bottom style="double">
        <color indexed="8"/>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top/>
      <bottom style="thin">
        <color indexed="8"/>
      </bottom>
      <diagonal/>
    </border>
    <border>
      <left/>
      <right style="thin">
        <color indexed="8"/>
      </right>
      <top/>
      <bottom style="thin">
        <color indexed="8"/>
      </bottom>
      <diagonal/>
    </border>
    <border>
      <left style="medium">
        <color indexed="64"/>
      </left>
      <right style="medium">
        <color indexed="64"/>
      </right>
      <top style="medium">
        <color indexed="64"/>
      </top>
      <bottom style="medium">
        <color indexed="64"/>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8"/>
      </left>
      <right/>
      <top/>
      <bottom/>
      <diagonal/>
    </border>
    <border>
      <left style="thin">
        <color rgb="FF7F7F7F"/>
      </left>
      <right style="thin">
        <color rgb="FF7F7F7F"/>
      </right>
      <top style="thin">
        <color rgb="FF7F7F7F"/>
      </top>
      <bottom style="thin">
        <color rgb="FF7F7F7F"/>
      </bottom>
      <diagonal/>
    </border>
    <border>
      <left style="medium">
        <color indexed="64"/>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top/>
      <bottom style="thin">
        <color indexed="8"/>
      </bottom>
      <diagonal/>
    </border>
    <border>
      <left/>
      <right style="thin">
        <color indexed="64"/>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7">
    <xf numFmtId="0" fontId="0" fillId="0" borderId="0"/>
    <xf numFmtId="0" fontId="13" fillId="2" borderId="26" applyNumberFormat="0" applyAlignment="0" applyProtection="0"/>
    <xf numFmtId="164" fontId="11" fillId="0" borderId="0" applyFill="0" applyBorder="0" applyAlignment="0" applyProtection="0"/>
    <xf numFmtId="9" fontId="11" fillId="0" borderId="0" applyFill="0" applyBorder="0" applyAlignment="0" applyProtection="0"/>
    <xf numFmtId="44" fontId="1" fillId="0" borderId="0" applyFill="0" applyBorder="0" applyAlignment="0" applyProtection="0"/>
    <xf numFmtId="0" fontId="17" fillId="0" borderId="0" applyNumberFormat="0" applyFill="0" applyBorder="0" applyAlignment="0" applyProtection="0"/>
    <xf numFmtId="0" fontId="1" fillId="3" borderId="31" applyNumberFormat="0" applyFont="0" applyAlignment="0" applyProtection="0"/>
  </cellStyleXfs>
  <cellXfs count="148">
    <xf numFmtId="0" fontId="0" fillId="0" borderId="0" xfId="0"/>
    <xf numFmtId="0" fontId="0" fillId="0" borderId="0" xfId="0" applyAlignment="1">
      <alignment horizontal="right"/>
    </xf>
    <xf numFmtId="0" fontId="3" fillId="0" borderId="3" xfId="0" applyFont="1" applyBorder="1"/>
    <xf numFmtId="0" fontId="0" fillId="0" borderId="2" xfId="0" applyBorder="1" applyAlignment="1">
      <alignment vertical="center"/>
    </xf>
    <xf numFmtId="20" fontId="4" fillId="0" borderId="3" xfId="0" applyNumberFormat="1" applyFont="1" applyBorder="1" applyAlignment="1">
      <alignment horizontal="left" vertical="center"/>
    </xf>
    <xf numFmtId="0" fontId="5" fillId="0" borderId="0" xfId="0" applyFont="1" applyAlignment="1">
      <alignment horizontal="center"/>
    </xf>
    <xf numFmtId="0" fontId="3" fillId="0" borderId="1" xfId="0" applyFont="1" applyBorder="1" applyAlignment="1">
      <alignment vertical="center"/>
    </xf>
    <xf numFmtId="0" fontId="3" fillId="0" borderId="1" xfId="0" applyFont="1" applyBorder="1" applyAlignment="1">
      <alignment vertical="top"/>
    </xf>
    <xf numFmtId="165" fontId="0" fillId="0" borderId="0" xfId="0" applyNumberFormat="1" applyAlignment="1">
      <alignment horizontal="right"/>
    </xf>
    <xf numFmtId="165" fontId="5" fillId="0" borderId="0" xfId="0" applyNumberFormat="1" applyFont="1" applyAlignment="1">
      <alignment horizontal="right"/>
    </xf>
    <xf numFmtId="4" fontId="0" fillId="0" borderId="0" xfId="0" applyNumberFormat="1"/>
    <xf numFmtId="0" fontId="3" fillId="0" borderId="2" xfId="0" applyFont="1" applyBorder="1" applyAlignment="1">
      <alignment vertical="center"/>
    </xf>
    <xf numFmtId="165" fontId="0" fillId="0" borderId="0" xfId="0" applyNumberFormat="1"/>
    <xf numFmtId="0" fontId="4" fillId="0" borderId="0" xfId="0" applyFont="1" applyAlignment="1">
      <alignment horizontal="center" vertical="center"/>
    </xf>
    <xf numFmtId="0" fontId="3" fillId="0" borderId="0" xfId="0" applyFont="1" applyAlignment="1">
      <alignment vertical="center"/>
    </xf>
    <xf numFmtId="0" fontId="3" fillId="0" borderId="0" xfId="0" applyFont="1"/>
    <xf numFmtId="9" fontId="0" fillId="0" borderId="0" xfId="3" applyFont="1" applyFill="1" applyBorder="1" applyAlignment="1" applyProtection="1">
      <alignment horizontal="right"/>
    </xf>
    <xf numFmtId="0" fontId="0" fillId="0" borderId="0" xfId="0" applyAlignment="1">
      <alignment vertical="top"/>
    </xf>
    <xf numFmtId="4" fontId="0" fillId="0" borderId="0" xfId="0" applyNumberFormat="1" applyAlignment="1">
      <alignment horizontal="right" vertical="top"/>
    </xf>
    <xf numFmtId="165" fontId="0" fillId="0" borderId="0" xfId="0" applyNumberFormat="1" applyAlignment="1">
      <alignment vertical="top"/>
    </xf>
    <xf numFmtId="0" fontId="8" fillId="0" borderId="0" xfId="0" applyFont="1"/>
    <xf numFmtId="0" fontId="9" fillId="0" borderId="0" xfId="0" applyFont="1"/>
    <xf numFmtId="0" fontId="3" fillId="0" borderId="0" xfId="0" applyFont="1" applyAlignment="1">
      <alignment vertical="top"/>
    </xf>
    <xf numFmtId="0" fontId="10" fillId="0" borderId="0" xfId="0" applyFont="1"/>
    <xf numFmtId="0" fontId="3" fillId="0" borderId="8" xfId="0" applyFont="1" applyBorder="1" applyAlignment="1">
      <alignment vertical="top" wrapText="1"/>
    </xf>
    <xf numFmtId="0" fontId="5" fillId="0" borderId="9" xfId="0" applyFont="1" applyBorder="1" applyProtection="1">
      <protection locked="0"/>
    </xf>
    <xf numFmtId="4" fontId="5" fillId="0" borderId="10" xfId="0" applyNumberFormat="1" applyFont="1" applyBorder="1"/>
    <xf numFmtId="0" fontId="3" fillId="0" borderId="11" xfId="0" applyFont="1" applyBorder="1" applyAlignment="1">
      <alignment vertical="top" wrapText="1"/>
    </xf>
    <xf numFmtId="0" fontId="5" fillId="0" borderId="12" xfId="0" applyFont="1" applyBorder="1" applyProtection="1">
      <protection locked="0"/>
    </xf>
    <xf numFmtId="4" fontId="5" fillId="0" borderId="13" xfId="0" applyNumberFormat="1" applyFont="1" applyBorder="1"/>
    <xf numFmtId="0" fontId="8" fillId="0" borderId="0" xfId="0" applyFont="1" applyAlignment="1">
      <alignment horizontal="left"/>
    </xf>
    <xf numFmtId="165" fontId="9" fillId="0" borderId="0" xfId="0" applyNumberFormat="1" applyFont="1" applyAlignment="1">
      <alignment horizontal="center" vertical="center"/>
    </xf>
    <xf numFmtId="0" fontId="0" fillId="0" borderId="0" xfId="0" applyAlignment="1">
      <alignment horizontal="left" vertical="center" wrapText="1"/>
    </xf>
    <xf numFmtId="165" fontId="0" fillId="0" borderId="0" xfId="2" applyNumberFormat="1" applyFont="1" applyFill="1" applyBorder="1" applyAlignment="1" applyProtection="1">
      <alignment horizontal="center" vertical="center" wrapText="1"/>
    </xf>
    <xf numFmtId="0" fontId="0" fillId="0" borderId="0" xfId="0" applyAlignment="1" applyProtection="1">
      <alignment horizontal="center" vertical="center" wrapText="1"/>
      <protection locked="0"/>
    </xf>
    <xf numFmtId="0" fontId="0" fillId="0" borderId="0" xfId="0" applyAlignment="1">
      <alignment wrapText="1"/>
    </xf>
    <xf numFmtId="0" fontId="0" fillId="0" borderId="0" xfId="0" applyAlignment="1">
      <alignment horizontal="left" wrapText="1"/>
    </xf>
    <xf numFmtId="165" fontId="5" fillId="0" borderId="0" xfId="0" applyNumberFormat="1" applyFont="1" applyAlignment="1">
      <alignment horizontal="center" vertical="center" wrapText="1"/>
    </xf>
    <xf numFmtId="0" fontId="4" fillId="0" borderId="14" xfId="0" applyFont="1" applyBorder="1" applyAlignment="1">
      <alignment horizontal="center" vertical="center"/>
    </xf>
    <xf numFmtId="0" fontId="0" fillId="0" borderId="16" xfId="0" applyBorder="1" applyProtection="1">
      <protection locked="0"/>
    </xf>
    <xf numFmtId="0" fontId="0" fillId="0" borderId="17" xfId="0" applyBorder="1"/>
    <xf numFmtId="0" fontId="3" fillId="0" borderId="16" xfId="0" applyFont="1" applyBorder="1" applyAlignment="1">
      <alignment vertical="center"/>
    </xf>
    <xf numFmtId="0" fontId="4" fillId="0" borderId="18" xfId="0" applyFont="1" applyBorder="1" applyAlignment="1" applyProtection="1">
      <alignment horizontal="center" vertical="center"/>
      <protection locked="0"/>
    </xf>
    <xf numFmtId="0" fontId="4" fillId="0" borderId="0" xfId="0" applyFont="1"/>
    <xf numFmtId="0" fontId="0" fillId="0" borderId="0" xfId="0" applyAlignment="1">
      <alignment vertical="center" wrapText="1"/>
    </xf>
    <xf numFmtId="0" fontId="5" fillId="0" borderId="0" xfId="0" applyFont="1" applyAlignment="1">
      <alignment vertical="center" wrapText="1"/>
    </xf>
    <xf numFmtId="0" fontId="3" fillId="0" borderId="1" xfId="0" applyFont="1" applyBorder="1" applyAlignment="1">
      <alignment horizontal="left" vertical="center"/>
    </xf>
    <xf numFmtId="0" fontId="3" fillId="0" borderId="20" xfId="0" applyFont="1" applyBorder="1" applyAlignment="1">
      <alignment horizontal="left" vertical="center"/>
    </xf>
    <xf numFmtId="0" fontId="15" fillId="0" borderId="0" xfId="0" applyFont="1"/>
    <xf numFmtId="0" fontId="0" fillId="0" borderId="0" xfId="0" applyAlignment="1">
      <alignment vertical="center"/>
    </xf>
    <xf numFmtId="44" fontId="1" fillId="0" borderId="0" xfId="4"/>
    <xf numFmtId="0" fontId="3" fillId="0" borderId="2" xfId="0" applyFont="1" applyBorder="1" applyAlignment="1">
      <alignment horizontal="center" vertical="center"/>
    </xf>
    <xf numFmtId="0" fontId="3" fillId="0" borderId="4" xfId="0" applyFont="1" applyBorder="1" applyAlignment="1">
      <alignment horizontal="left" vertical="center"/>
    </xf>
    <xf numFmtId="0" fontId="3" fillId="0" borderId="1" xfId="0" applyFont="1" applyBorder="1" applyAlignment="1">
      <alignment vertical="center" wrapText="1"/>
    </xf>
    <xf numFmtId="0" fontId="3" fillId="0" borderId="5" xfId="0" applyFont="1" applyBorder="1" applyAlignment="1">
      <alignment vertical="center"/>
    </xf>
    <xf numFmtId="0" fontId="3" fillId="0" borderId="7" xfId="0" applyFont="1" applyBorder="1" applyAlignment="1">
      <alignment vertical="center"/>
    </xf>
    <xf numFmtId="0" fontId="14" fillId="2" borderId="26" xfId="1" applyFont="1" applyAlignment="1">
      <alignment vertical="center"/>
    </xf>
    <xf numFmtId="0" fontId="16" fillId="2" borderId="26" xfId="1" applyFont="1" applyAlignment="1">
      <alignment horizontal="center" vertical="center" wrapText="1"/>
    </xf>
    <xf numFmtId="44" fontId="1" fillId="0" borderId="3" xfId="4" applyFill="1" applyBorder="1" applyAlignment="1">
      <alignment vertical="center"/>
    </xf>
    <xf numFmtId="44" fontId="1" fillId="0" borderId="3" xfId="4" applyFill="1" applyBorder="1" applyAlignment="1">
      <alignment horizontal="right" vertical="center"/>
    </xf>
    <xf numFmtId="44" fontId="1" fillId="0" borderId="6" xfId="4" applyFill="1" applyBorder="1" applyAlignment="1">
      <alignment horizontal="right" vertical="center"/>
    </xf>
    <xf numFmtId="0" fontId="17" fillId="0" borderId="0" xfId="5"/>
    <xf numFmtId="0" fontId="5" fillId="0" borderId="0" xfId="0" applyFont="1"/>
    <xf numFmtId="14" fontId="0" fillId="0" borderId="33" xfId="0" applyNumberFormat="1" applyBorder="1" applyAlignment="1">
      <alignment horizontal="left" vertical="top"/>
    </xf>
    <xf numFmtId="0" fontId="0" fillId="0" borderId="14" xfId="0" applyBorder="1" applyAlignment="1">
      <alignment horizontal="center"/>
    </xf>
    <xf numFmtId="167" fontId="0" fillId="0" borderId="14" xfId="0" applyNumberFormat="1" applyBorder="1"/>
    <xf numFmtId="0" fontId="0" fillId="0" borderId="0" xfId="0" applyAlignment="1">
      <alignment horizontal="center"/>
    </xf>
    <xf numFmtId="0" fontId="19" fillId="0" borderId="0" xfId="0" applyFont="1"/>
    <xf numFmtId="167" fontId="19" fillId="0" borderId="0" xfId="0" applyNumberFormat="1" applyFont="1"/>
    <xf numFmtId="0" fontId="4" fillId="0" borderId="18" xfId="0" applyFont="1" applyBorder="1" applyAlignment="1">
      <alignment horizontal="center" vertical="center" wrapText="1"/>
    </xf>
    <xf numFmtId="14" fontId="0" fillId="0" borderId="14" xfId="0" applyNumberFormat="1" applyBorder="1" applyAlignment="1">
      <alignment horizontal="left" vertical="top"/>
    </xf>
    <xf numFmtId="0" fontId="5" fillId="0" borderId="14" xfId="0" applyFont="1" applyBorder="1" applyAlignment="1">
      <alignment horizontal="center"/>
    </xf>
    <xf numFmtId="0" fontId="14" fillId="0" borderId="14" xfId="0" applyFont="1" applyBorder="1"/>
    <xf numFmtId="0" fontId="18" fillId="0" borderId="32" xfId="0" applyFont="1" applyBorder="1"/>
    <xf numFmtId="0" fontId="14" fillId="0" borderId="32" xfId="0" applyFont="1" applyBorder="1" applyAlignment="1">
      <alignment horizontal="center"/>
    </xf>
    <xf numFmtId="0" fontId="20" fillId="0" borderId="3" xfId="0" applyFont="1" applyBorder="1" applyAlignment="1">
      <alignment vertical="center"/>
    </xf>
    <xf numFmtId="0" fontId="3" fillId="0" borderId="1" xfId="0" applyFont="1" applyBorder="1" applyAlignment="1">
      <alignment horizontal="left" vertical="center"/>
    </xf>
    <xf numFmtId="0" fontId="3" fillId="0" borderId="3" xfId="0" applyFont="1" applyBorder="1" applyAlignment="1" applyProtection="1">
      <alignment horizontal="right" vertical="center"/>
      <protection locked="0"/>
    </xf>
    <xf numFmtId="0" fontId="4" fillId="0" borderId="3" xfId="0" applyFont="1" applyBorder="1" applyAlignment="1" applyProtection="1">
      <alignment horizontal="right" vertical="center"/>
      <protection locked="0"/>
    </xf>
    <xf numFmtId="0" fontId="4" fillId="0" borderId="19" xfId="0" applyFont="1" applyBorder="1" applyAlignment="1" applyProtection="1">
      <alignment horizontal="right" vertical="center"/>
      <protection locked="0"/>
    </xf>
    <xf numFmtId="0" fontId="4" fillId="0" borderId="15" xfId="0" applyFont="1" applyBorder="1" applyAlignment="1">
      <alignment horizontal="center" vertical="center"/>
    </xf>
    <xf numFmtId="0" fontId="4" fillId="0" borderId="4" xfId="0" applyFont="1" applyBorder="1" applyAlignment="1">
      <alignment horizontal="center" vertical="center"/>
    </xf>
    <xf numFmtId="0" fontId="4" fillId="0" borderId="25" xfId="0" applyFont="1" applyBorder="1" applyAlignment="1">
      <alignment horizontal="center" vertical="center"/>
    </xf>
    <xf numFmtId="0" fontId="3" fillId="0" borderId="20" xfId="0" applyFont="1" applyBorder="1" applyAlignment="1">
      <alignment horizontal="left"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165" fontId="4" fillId="0" borderId="22" xfId="0" applyNumberFormat="1" applyFont="1" applyBorder="1" applyAlignment="1" applyProtection="1">
      <alignment horizontal="center" vertical="center"/>
      <protection locked="0"/>
    </xf>
    <xf numFmtId="165" fontId="4" fillId="0" borderId="24" xfId="0" applyNumberFormat="1" applyFont="1" applyBorder="1" applyAlignment="1" applyProtection="1">
      <alignment horizontal="center" vertical="center"/>
      <protection locked="0"/>
    </xf>
    <xf numFmtId="165" fontId="4" fillId="0" borderId="23" xfId="0" applyNumberFormat="1" applyFont="1" applyBorder="1" applyAlignment="1" applyProtection="1">
      <alignment horizontal="center" vertical="center"/>
      <protection locked="0"/>
    </xf>
    <xf numFmtId="0" fontId="3" fillId="0" borderId="21" xfId="0" applyFont="1" applyBorder="1" applyAlignment="1">
      <alignment horizontal="left" vertical="center"/>
    </xf>
    <xf numFmtId="165" fontId="4" fillId="0" borderId="22" xfId="0" applyNumberFormat="1" applyFont="1" applyBorder="1" applyAlignment="1">
      <alignment horizontal="center" vertical="center"/>
    </xf>
    <xf numFmtId="165" fontId="4" fillId="0" borderId="24" xfId="0" applyNumberFormat="1" applyFont="1" applyBorder="1" applyAlignment="1">
      <alignment horizontal="center" vertical="center"/>
    </xf>
    <xf numFmtId="165" fontId="4" fillId="0" borderId="23" xfId="0" applyNumberFormat="1" applyFont="1" applyBorder="1" applyAlignment="1">
      <alignment horizontal="center" vertical="center"/>
    </xf>
    <xf numFmtId="0" fontId="0" fillId="0" borderId="15" xfId="0" applyBorder="1" applyAlignment="1">
      <alignment horizontal="center"/>
    </xf>
    <xf numFmtId="0" fontId="0" fillId="0" borderId="19" xfId="0" applyBorder="1" applyAlignment="1">
      <alignment horizontal="center"/>
    </xf>
    <xf numFmtId="0" fontId="4" fillId="0" borderId="19" xfId="0" applyFont="1" applyBorder="1" applyAlignment="1">
      <alignment horizontal="center" vertical="center"/>
    </xf>
    <xf numFmtId="166" fontId="4" fillId="0" borderId="3" xfId="0" applyNumberFormat="1" applyFont="1" applyBorder="1" applyAlignment="1">
      <alignment horizontal="left" vertical="center"/>
    </xf>
    <xf numFmtId="168" fontId="4" fillId="0" borderId="2" xfId="0" applyNumberFormat="1" applyFont="1" applyBorder="1" applyAlignment="1" applyProtection="1">
      <alignment horizontal="right" vertical="center"/>
      <protection locked="0"/>
    </xf>
    <xf numFmtId="0" fontId="4" fillId="0" borderId="3" xfId="0" applyFont="1" applyBorder="1" applyAlignment="1">
      <alignment horizontal="left" vertical="center"/>
    </xf>
    <xf numFmtId="0" fontId="4" fillId="0" borderId="2" xfId="0" applyFont="1" applyBorder="1" applyAlignment="1">
      <alignment horizontal="left" vertical="center"/>
    </xf>
    <xf numFmtId="44" fontId="8" fillId="0" borderId="11" xfId="4" applyFont="1" applyFill="1" applyBorder="1" applyAlignment="1">
      <alignment horizontal="left" vertical="center"/>
    </xf>
    <xf numFmtId="44" fontId="8" fillId="0" borderId="13" xfId="4" applyFont="1" applyFill="1" applyBorder="1" applyAlignment="1">
      <alignment horizontal="left"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3" fillId="0" borderId="2" xfId="0" applyFont="1" applyBorder="1" applyAlignment="1">
      <alignment horizontal="left" vertical="center"/>
    </xf>
    <xf numFmtId="0" fontId="4" fillId="0" borderId="3" xfId="0" applyFont="1" applyBorder="1" applyAlignment="1" applyProtection="1">
      <alignment horizontal="left" vertical="center"/>
      <protection locked="0"/>
    </xf>
    <xf numFmtId="0" fontId="4" fillId="0" borderId="1" xfId="0" applyFont="1" applyBorder="1" applyAlignment="1">
      <alignment horizontal="left" vertical="center"/>
    </xf>
    <xf numFmtId="0" fontId="3" fillId="0" borderId="0" xfId="0" applyFont="1" applyAlignment="1">
      <alignment horizontal="left" vertical="center"/>
    </xf>
    <xf numFmtId="0" fontId="4" fillId="0" borderId="7" xfId="0" applyFont="1" applyBorder="1" applyAlignment="1">
      <alignment horizontal="left" vertical="center"/>
    </xf>
    <xf numFmtId="166" fontId="21" fillId="0" borderId="7" xfId="0" applyNumberFormat="1" applyFont="1" applyBorder="1" applyAlignment="1">
      <alignment horizontal="left" vertical="center"/>
    </xf>
    <xf numFmtId="0" fontId="7" fillId="0" borderId="7" xfId="0" applyFont="1" applyBorder="1" applyAlignment="1">
      <alignment horizontal="center" vertical="center"/>
    </xf>
    <xf numFmtId="0" fontId="22" fillId="0" borderId="1" xfId="0" applyFont="1" applyBorder="1" applyAlignment="1">
      <alignment horizontal="left" vertical="center" wrapText="1"/>
    </xf>
    <xf numFmtId="0" fontId="22" fillId="0" borderId="1" xfId="0" applyFont="1" applyBorder="1" applyAlignment="1">
      <alignment horizontal="left" vertical="center"/>
    </xf>
    <xf numFmtId="0" fontId="2" fillId="0" borderId="0" xfId="0" applyFont="1" applyAlignment="1">
      <alignment horizontal="right"/>
    </xf>
    <xf numFmtId="0" fontId="2" fillId="0" borderId="0" xfId="0" applyFont="1" applyAlignment="1">
      <alignment horizontal="left"/>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30" xfId="0" applyFont="1" applyBorder="1" applyAlignment="1">
      <alignment horizontal="left" vertical="center"/>
    </xf>
    <xf numFmtId="0" fontId="3" fillId="0" borderId="3" xfId="0" applyFont="1" applyBorder="1" applyAlignment="1">
      <alignment horizontal="center" vertical="center" wrapText="1"/>
    </xf>
    <xf numFmtId="0" fontId="3" fillId="0" borderId="1" xfId="0" applyFont="1" applyBorder="1" applyAlignment="1">
      <alignment horizontal="left"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3" fillId="0" borderId="3" xfId="0" applyFont="1" applyBorder="1" applyAlignment="1">
      <alignment horizontal="left" vertical="center"/>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14" fillId="0" borderId="11" xfId="0" applyFont="1" applyBorder="1" applyAlignment="1">
      <alignment horizontal="center"/>
    </xf>
    <xf numFmtId="0" fontId="14" fillId="0" borderId="13" xfId="0" applyFont="1" applyBorder="1" applyAlignment="1">
      <alignment horizontal="center"/>
    </xf>
    <xf numFmtId="0" fontId="0" fillId="0" borderId="14" xfId="0" applyBorder="1" applyAlignment="1">
      <alignment horizontal="left"/>
    </xf>
    <xf numFmtId="0" fontId="5" fillId="3" borderId="31" xfId="6" applyFont="1" applyAlignment="1">
      <alignment horizontal="center" vertical="center"/>
    </xf>
    <xf numFmtId="0" fontId="5" fillId="3" borderId="31" xfId="6" applyFont="1" applyAlignment="1">
      <alignment horizontal="center" wrapText="1"/>
    </xf>
    <xf numFmtId="0" fontId="0" fillId="3" borderId="31" xfId="6" applyFont="1" applyAlignment="1">
      <alignment horizontal="center"/>
    </xf>
    <xf numFmtId="0" fontId="0" fillId="0" borderId="0" xfId="0" applyAlignment="1">
      <alignment horizontal="left"/>
    </xf>
    <xf numFmtId="0" fontId="5" fillId="0" borderId="0" xfId="0" applyFont="1" applyAlignment="1">
      <alignment horizontal="left"/>
    </xf>
    <xf numFmtId="0" fontId="5" fillId="0" borderId="0" xfId="0" applyFont="1" applyAlignment="1">
      <alignment horizontal="left" vertical="center" wrapText="1"/>
    </xf>
    <xf numFmtId="0" fontId="9"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vertical="center" wrapText="1"/>
    </xf>
    <xf numFmtId="49" fontId="4" fillId="0" borderId="2" xfId="0" applyNumberFormat="1" applyFont="1" applyBorder="1" applyAlignment="1" applyProtection="1">
      <alignment horizontal="left" vertical="center"/>
      <protection locked="0"/>
    </xf>
    <xf numFmtId="44" fontId="11" fillId="0" borderId="11" xfId="4" applyFont="1" applyFill="1" applyBorder="1" applyAlignment="1">
      <alignment horizontal="center" vertical="center"/>
    </xf>
    <xf numFmtId="44" fontId="11" fillId="0" borderId="13" xfId="4" applyFont="1" applyFill="1" applyBorder="1" applyAlignment="1">
      <alignment horizontal="center" vertical="center"/>
    </xf>
    <xf numFmtId="0" fontId="4" fillId="0" borderId="17" xfId="0" applyFont="1" applyBorder="1" applyAlignment="1" applyProtection="1">
      <alignment horizontal="left" vertical="center"/>
      <protection locked="0"/>
    </xf>
    <xf numFmtId="166" fontId="6" fillId="0" borderId="7" xfId="0" applyNumberFormat="1" applyFont="1" applyBorder="1" applyAlignment="1">
      <alignment horizontal="left" vertical="center"/>
    </xf>
  </cellXfs>
  <cellStyles count="7">
    <cellStyle name="Calculation" xfId="1" builtinId="22"/>
    <cellStyle name="Currency" xfId="4" builtinId="4"/>
    <cellStyle name="Euro" xfId="2" xr:uid="{001F07E2-E11A-674D-9495-9F640B054EB5}"/>
    <cellStyle name="Hyperlink" xfId="5" builtinId="8"/>
    <cellStyle name="Normal" xfId="0" builtinId="0"/>
    <cellStyle name="Note" xfId="6" builtinId="10"/>
    <cellStyle name="Per cent" xfId="3" builtinId="5"/>
  </cellStyles>
  <dxfs count="9">
    <dxf>
      <font>
        <b val="0"/>
        <condense val="0"/>
        <extend val="0"/>
        <color indexed="9"/>
      </font>
    </dxf>
    <dxf>
      <font>
        <b val="0"/>
        <condense val="0"/>
        <extend val="0"/>
        <color indexed="22"/>
      </font>
    </dxf>
    <dxf>
      <font>
        <b val="0"/>
        <condense val="0"/>
        <extend val="0"/>
        <color indexed="22"/>
      </font>
    </dxf>
    <dxf>
      <font>
        <b val="0"/>
        <condense val="0"/>
        <extend val="0"/>
        <color indexed="9"/>
      </font>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font>
        <b val="0"/>
        <i val="0"/>
        <strike val="0"/>
        <condense val="0"/>
        <extend val="0"/>
        <outline val="0"/>
        <shadow val="0"/>
        <u val="none"/>
        <vertAlign val="baseline"/>
        <sz val="10"/>
        <color theme="1"/>
        <name val="Arial"/>
        <family val="2"/>
        <scheme val="none"/>
      </font>
      <fill>
        <patternFill patternType="none">
          <fgColor indexed="64"/>
          <bgColor indexed="65"/>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535C957D-38D2-8D43-AC03-E92F4EEAF000}">
      <tableStyleElement type="wholeTable" dxfId="8"/>
      <tableStyleElement type="headerRow" dxfId="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55B615A-6487-2740-B886-361A2AD7EEDC}" name="Referat" displayName="Referat" ref="A1:A10" totalsRowShown="0">
  <autoFilter ref="A1:A10" xr:uid="{F55B615A-6487-2740-B886-361A2AD7EEDC}"/>
  <sortState xmlns:xlrd2="http://schemas.microsoft.com/office/spreadsheetml/2017/richdata2" ref="A2:A10">
    <sortCondition ref="A1:A10"/>
  </sortState>
  <tableColumns count="1">
    <tableColumn id="1" xr3:uid="{E03D5192-5FEA-7F47-AE77-6C0632585186}" name="Referat"/>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F6D86A6-8FBC-1D4D-9D3B-2DD5E831A31F}" name="Table2" displayName="Table2" ref="C1:H10" totalsRowShown="0">
  <autoFilter ref="C1:H10" xr:uid="{4F6D86A6-8FBC-1D4D-9D3B-2DD5E831A31F}"/>
  <tableColumns count="6">
    <tableColumn id="1" xr3:uid="{69F7D09B-CCEE-E148-99B6-2514C4BCC5A7}" name="Art der Kosten" dataDxfId="6"/>
    <tableColumn id="2" xr3:uid="{62864D23-03BA-7B4A-B5AF-E29A045199F9}" name="Honorare"/>
    <tableColumn id="3" xr3:uid="{05DCBBBF-1F67-F847-8A3D-632856D36200}" name="Reisekosten"/>
    <tableColumn id="4" xr3:uid="{E2474CA5-76A5-D14A-A1E8-1AE44793DB92}" name="Verpflegungskosten"/>
    <tableColumn id="5" xr3:uid="{28711680-71F7-E14E-910A-BE6879568CDE}" name="Übernachtungen"/>
    <tableColumn id="6" xr3:uid="{BA653E47-B2F2-2B4E-8C8B-1D5C0B8FBC7E}" name="Sonstige Kosten Zweckbezogen"/>
  </tableColumns>
  <tableStyleInfo name="TableStyleMedium1"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356221E-3F68-AF49-940A-F3CA5034EB25}" name="Table3" displayName="Table3" ref="J1:J3" totalsRowShown="0" headerRowDxfId="5" dataCellStyle="Currency">
  <autoFilter ref="J1:J3" xr:uid="{6356221E-3F68-AF49-940A-F3CA5034EB25}"/>
  <tableColumns count="1">
    <tableColumn id="1" xr3:uid="{A1DD3BE4-F44E-834E-A1A2-75F1F00EAA2C}" name="Trainer Stunden" dataCellStyle="Currency"/>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395C9E-A272-A44E-B489-8E80FC3D5F2A}" name="Table4" displayName="Table4" ref="L1:L3" totalsRowShown="0" headerRowDxfId="4" dataCellStyle="Currency">
  <autoFilter ref="L1:L3" xr:uid="{33395C9E-A272-A44E-B489-8E80FC3D5F2A}"/>
  <tableColumns count="1">
    <tableColumn id="1" xr3:uid="{7E72173B-2931-2847-824C-16329942FA14}" name="Trainer Tag" dataCellStyle="Currency"/>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D06199E-6678-3C49-8AF5-A7E1D4C7D0DA}" name="Table5" displayName="Table5" ref="N1:N3" totalsRowShown="0">
  <autoFilter ref="N1:N3" xr:uid="{DD06199E-6678-3C49-8AF5-A7E1D4C7D0DA}"/>
  <tableColumns count="1">
    <tableColumn id="1" xr3:uid="{4F4BD422-F27E-ED44-A490-C51EA5F65E8B}" name="Abrechnungsart"/>
  </tableColumns>
  <tableStyleInfo name="TableStyleMedium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hjv@hessenjudo.de"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hjv@hessenjudo.de" TargetMode="Externa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E660D-9003-B140-901A-0D6D7D4BDD63}">
  <sheetPr>
    <pageSetUpPr fitToPage="1"/>
  </sheetPr>
  <dimension ref="A1:IV39"/>
  <sheetViews>
    <sheetView tabSelected="1" zoomScale="218" zoomScaleNormal="100" workbookViewId="0">
      <selection activeCell="M10" sqref="M10:N10"/>
    </sheetView>
  </sheetViews>
  <sheetFormatPr baseColWidth="10" defaultColWidth="0" defaultRowHeight="13" zeroHeight="1" x14ac:dyDescent="0.15"/>
  <cols>
    <col min="1" max="1" width="11" customWidth="1"/>
    <col min="2" max="2" width="10.5" customWidth="1"/>
    <col min="3" max="3" width="3.6640625" customWidth="1"/>
    <col min="4" max="4" width="2.5" customWidth="1"/>
    <col min="5" max="5" width="5" customWidth="1"/>
    <col min="6" max="6" width="4.6640625" customWidth="1"/>
    <col min="7" max="7" width="4" customWidth="1"/>
    <col min="8" max="8" width="2.5" customWidth="1"/>
    <col min="9" max="9" width="5" customWidth="1"/>
    <col min="10" max="10" width="4.6640625" customWidth="1"/>
    <col min="11" max="11" width="3.6640625" customWidth="1"/>
    <col min="12" max="12" width="13.83203125" customWidth="1"/>
    <col min="13" max="13" width="9.1640625" customWidth="1"/>
    <col min="14" max="14" width="11" customWidth="1"/>
    <col min="15" max="15" width="4.83203125" style="49" customWidth="1"/>
    <col min="16" max="17" width="0" style="1" hidden="1" customWidth="1"/>
    <col min="18" max="21" width="0" hidden="1" customWidth="1"/>
    <col min="256" max="256" width="1.33203125" hidden="1" customWidth="1"/>
  </cols>
  <sheetData>
    <row r="1" spans="1:18" ht="21" customHeight="1" x14ac:dyDescent="0.15">
      <c r="A1" t="s">
        <v>0</v>
      </c>
      <c r="L1" t="s">
        <v>1</v>
      </c>
      <c r="M1" t="s">
        <v>2</v>
      </c>
    </row>
    <row r="2" spans="1:18" ht="21" customHeight="1" x14ac:dyDescent="0.15">
      <c r="A2" t="s">
        <v>110</v>
      </c>
      <c r="L2" t="s">
        <v>3</v>
      </c>
      <c r="M2" t="s">
        <v>4</v>
      </c>
    </row>
    <row r="3" spans="1:18" ht="21" customHeight="1" x14ac:dyDescent="0.15">
      <c r="A3" t="s">
        <v>111</v>
      </c>
      <c r="L3" t="s">
        <v>89</v>
      </c>
      <c r="M3" s="61" t="s">
        <v>90</v>
      </c>
    </row>
    <row r="4" spans="1:18" ht="10" customHeight="1" x14ac:dyDescent="0.15"/>
    <row r="5" spans="1:18" ht="23.25" customHeight="1" x14ac:dyDescent="0.2">
      <c r="B5" s="113" t="s">
        <v>100</v>
      </c>
      <c r="C5" s="113"/>
      <c r="D5" s="114" t="s">
        <v>5</v>
      </c>
      <c r="E5" s="114"/>
      <c r="F5" s="114"/>
      <c r="G5" s="114"/>
      <c r="H5" s="114"/>
      <c r="I5" s="114"/>
      <c r="J5" s="114"/>
      <c r="K5" s="114"/>
      <c r="L5" s="114"/>
    </row>
    <row r="6" spans="1:18" ht="10" customHeight="1" x14ac:dyDescent="0.15"/>
    <row r="7" spans="1:18" ht="23" customHeight="1" x14ac:dyDescent="0.15">
      <c r="A7" s="47" t="s">
        <v>6</v>
      </c>
      <c r="B7" s="99"/>
      <c r="C7" s="99"/>
      <c r="D7" s="99"/>
      <c r="E7" s="99"/>
      <c r="F7" s="99"/>
      <c r="G7" s="99"/>
      <c r="H7" s="99"/>
      <c r="I7" s="99"/>
      <c r="J7" s="99"/>
      <c r="K7" s="99"/>
      <c r="L7" s="99"/>
      <c r="M7" s="99"/>
      <c r="N7" s="98"/>
    </row>
    <row r="8" spans="1:18" ht="23" customHeight="1" x14ac:dyDescent="0.15">
      <c r="A8" s="47" t="s">
        <v>7</v>
      </c>
      <c r="B8" s="99"/>
      <c r="C8" s="99"/>
      <c r="D8" s="99"/>
      <c r="E8" s="99"/>
      <c r="F8" s="99"/>
      <c r="G8" s="99"/>
      <c r="H8" s="99"/>
      <c r="I8" s="99"/>
      <c r="J8" s="99"/>
      <c r="K8" s="99"/>
      <c r="L8" s="99"/>
      <c r="M8" s="99"/>
      <c r="N8" s="98"/>
    </row>
    <row r="9" spans="1:18" ht="23" customHeight="1" x14ac:dyDescent="0.15">
      <c r="A9" s="47" t="s">
        <v>87</v>
      </c>
      <c r="B9" s="99"/>
      <c r="C9" s="99"/>
      <c r="D9" s="99"/>
      <c r="E9" s="99"/>
      <c r="F9" s="99"/>
      <c r="G9" s="99"/>
      <c r="H9" s="99"/>
      <c r="I9" s="99"/>
      <c r="J9" s="99"/>
      <c r="K9" s="99"/>
      <c r="L9" s="99"/>
      <c r="M9" s="99"/>
      <c r="N9" s="98"/>
    </row>
    <row r="10" spans="1:18" ht="23" customHeight="1" x14ac:dyDescent="0.15">
      <c r="A10" s="47" t="s">
        <v>34</v>
      </c>
      <c r="B10" s="99"/>
      <c r="C10" s="99"/>
      <c r="D10" s="99"/>
      <c r="E10" s="99"/>
      <c r="F10" s="99"/>
      <c r="G10" s="99"/>
      <c r="H10" s="99"/>
      <c r="I10" s="99"/>
      <c r="J10" s="99"/>
      <c r="K10" s="98"/>
      <c r="L10" s="46" t="s">
        <v>35</v>
      </c>
      <c r="M10" s="105"/>
      <c r="N10" s="105"/>
    </row>
    <row r="11" spans="1:18" ht="23" customHeight="1" x14ac:dyDescent="0.15">
      <c r="A11" s="47" t="s">
        <v>88</v>
      </c>
      <c r="B11" s="106"/>
      <c r="C11" s="99"/>
      <c r="D11" s="99"/>
      <c r="E11" s="99"/>
      <c r="F11" s="99"/>
      <c r="G11" s="99"/>
      <c r="H11" s="99"/>
      <c r="I11" s="99"/>
      <c r="J11" s="99"/>
      <c r="K11" s="98"/>
      <c r="L11" s="46" t="s">
        <v>8</v>
      </c>
      <c r="M11" s="98"/>
      <c r="N11" s="98"/>
    </row>
    <row r="12" spans="1:18" ht="23" customHeight="1" x14ac:dyDescent="0.15">
      <c r="A12" s="122"/>
      <c r="B12" s="123"/>
      <c r="C12" s="123"/>
      <c r="D12" s="123"/>
      <c r="E12" s="123"/>
      <c r="F12" s="123"/>
      <c r="G12" s="123"/>
      <c r="H12" s="123"/>
      <c r="I12" s="123"/>
      <c r="J12" s="123"/>
      <c r="K12" s="123"/>
      <c r="L12" s="123"/>
      <c r="M12" s="123"/>
      <c r="N12" s="124"/>
    </row>
    <row r="13" spans="1:18" ht="23" customHeight="1" x14ac:dyDescent="0.15">
      <c r="A13" s="46" t="s">
        <v>9</v>
      </c>
      <c r="B13" s="99"/>
      <c r="C13" s="99"/>
      <c r="D13" s="99"/>
      <c r="E13" s="99"/>
      <c r="F13" s="99"/>
      <c r="G13" s="99"/>
      <c r="H13" s="99"/>
      <c r="I13" s="99"/>
      <c r="J13" s="99"/>
      <c r="K13" s="98"/>
      <c r="L13" s="52" t="s">
        <v>65</v>
      </c>
      <c r="M13" s="105"/>
      <c r="N13" s="105"/>
    </row>
    <row r="14" spans="1:18" ht="23" customHeight="1" x14ac:dyDescent="0.15">
      <c r="A14" s="76" t="s">
        <v>10</v>
      </c>
      <c r="B14" s="104"/>
      <c r="C14" s="96" t="str">
        <f>IF($B$5="Sammel-","siehe Anlage","")</f>
        <v/>
      </c>
      <c r="D14" s="96"/>
      <c r="E14" s="96"/>
      <c r="F14" s="96"/>
      <c r="G14" s="96"/>
      <c r="H14" s="85" t="s">
        <v>11</v>
      </c>
      <c r="I14" s="84"/>
      <c r="J14" s="97"/>
      <c r="K14" s="97"/>
      <c r="L14" s="97"/>
      <c r="M14" s="3" t="s">
        <v>12</v>
      </c>
      <c r="N14" s="4"/>
    </row>
    <row r="15" spans="1:18" ht="23" customHeight="1" x14ac:dyDescent="0.15">
      <c r="A15" s="76" t="s">
        <v>13</v>
      </c>
      <c r="B15" s="104"/>
      <c r="C15" s="96" t="str">
        <f>IF($B$5="Sammel-","siehe Anlage","")</f>
        <v/>
      </c>
      <c r="D15" s="96"/>
      <c r="E15" s="96"/>
      <c r="F15" s="96"/>
      <c r="G15" s="96"/>
      <c r="H15" s="85" t="s">
        <v>11</v>
      </c>
      <c r="I15" s="84"/>
      <c r="J15" s="97"/>
      <c r="K15" s="97"/>
      <c r="L15" s="97"/>
      <c r="M15" s="3" t="s">
        <v>12</v>
      </c>
      <c r="N15" s="4"/>
    </row>
    <row r="16" spans="1:18" ht="23" customHeight="1" x14ac:dyDescent="0.15">
      <c r="A16" s="76" t="s">
        <v>14</v>
      </c>
      <c r="B16" s="104"/>
      <c r="C16" s="98" t="str">
        <f>IF($B$5="Sammel-","siehe Anlage","")</f>
        <v/>
      </c>
      <c r="D16" s="98"/>
      <c r="E16" s="98"/>
      <c r="F16" s="98"/>
      <c r="G16" s="98"/>
      <c r="H16" s="85" t="s">
        <v>15</v>
      </c>
      <c r="I16" s="84"/>
      <c r="J16" s="99" t="str">
        <f>IF($B$5="Sammel-","siehe Anlage","")</f>
        <v/>
      </c>
      <c r="K16" s="99"/>
      <c r="L16" s="99"/>
      <c r="M16" s="3" t="s">
        <v>16</v>
      </c>
      <c r="N16" s="75"/>
      <c r="O16" s="57" t="s">
        <v>86</v>
      </c>
      <c r="P16" s="5"/>
      <c r="Q16" s="5"/>
      <c r="R16" s="5"/>
    </row>
    <row r="17" spans="1:18" ht="23" customHeight="1" x14ac:dyDescent="0.15">
      <c r="A17" s="76" t="s">
        <v>62</v>
      </c>
      <c r="B17" s="76"/>
      <c r="C17" s="76"/>
      <c r="D17" s="95" t="s">
        <v>17</v>
      </c>
      <c r="E17" s="95"/>
      <c r="F17" s="95"/>
      <c r="G17" s="95"/>
      <c r="H17" s="95"/>
      <c r="I17" s="95"/>
      <c r="J17" s="95"/>
      <c r="K17" s="95"/>
      <c r="L17" s="95"/>
      <c r="M17" s="6" t="s">
        <v>18</v>
      </c>
      <c r="N17" s="58"/>
      <c r="O17" s="56" t="str">
        <f>IF(N17=0,"",_xlfn.IFNA(VLOOKUP($M$13,Dropdowns!$C$1:$H$10,3,0),""))</f>
        <v/>
      </c>
      <c r="P17" s="5"/>
      <c r="Q17" s="5"/>
    </row>
    <row r="18" spans="1:18" ht="23" customHeight="1" x14ac:dyDescent="0.15">
      <c r="A18" s="76" t="s">
        <v>19</v>
      </c>
      <c r="B18" s="76"/>
      <c r="C18" s="76"/>
      <c r="D18" s="95" t="s">
        <v>17</v>
      </c>
      <c r="E18" s="95"/>
      <c r="F18" s="95"/>
      <c r="G18" s="95"/>
      <c r="H18" s="95"/>
      <c r="I18" s="95"/>
      <c r="J18" s="95"/>
      <c r="K18" s="95"/>
      <c r="L18" s="95"/>
      <c r="M18" s="6" t="s">
        <v>18</v>
      </c>
      <c r="N18" s="58"/>
      <c r="O18" s="56" t="str">
        <f>IF(N18=0,"",_xlfn.IFNA(VLOOKUP($M$13,Dropdowns!$C$1:$H$10,3,0),""))</f>
        <v/>
      </c>
      <c r="P18" s="5"/>
      <c r="Q18" s="5"/>
    </row>
    <row r="19" spans="1:18" ht="23" customHeight="1" thickBot="1" x14ac:dyDescent="0.2">
      <c r="A19" s="129" t="s">
        <v>23</v>
      </c>
      <c r="B19" s="130"/>
      <c r="C19" s="130"/>
      <c r="D19" s="95" t="s">
        <v>17</v>
      </c>
      <c r="E19" s="95"/>
      <c r="F19" s="95"/>
      <c r="G19" s="95"/>
      <c r="H19" s="95"/>
      <c r="I19" s="95"/>
      <c r="J19" s="95"/>
      <c r="K19" s="95"/>
      <c r="L19" s="95"/>
      <c r="M19" s="6" t="s">
        <v>18</v>
      </c>
      <c r="N19" s="58"/>
      <c r="O19" s="56" t="str">
        <f>IF(N19=0,"",_xlfn.IFNA(VLOOKUP($M$13,Dropdowns!$C$1:$H$10,3,0),""))</f>
        <v/>
      </c>
      <c r="P19" s="5"/>
      <c r="Q19" s="5"/>
    </row>
    <row r="20" spans="1:18" ht="23" customHeight="1" thickBot="1" x14ac:dyDescent="0.2">
      <c r="A20" s="76" t="s">
        <v>20</v>
      </c>
      <c r="B20" s="104"/>
      <c r="C20" s="128"/>
      <c r="D20" s="53" t="s">
        <v>21</v>
      </c>
      <c r="E20" s="69"/>
      <c r="F20" s="51" t="s">
        <v>25</v>
      </c>
      <c r="G20" s="100">
        <v>0.3</v>
      </c>
      <c r="H20" s="101"/>
      <c r="I20" s="125"/>
      <c r="J20" s="126"/>
      <c r="K20" s="126"/>
      <c r="L20" s="127"/>
      <c r="M20" s="11" t="s">
        <v>18</v>
      </c>
      <c r="N20" s="58" t="str">
        <f>IF(E20="","",(E20*G20))</f>
        <v/>
      </c>
      <c r="O20" s="56" t="str">
        <f>IF(N20="","",_xlfn.IFNA(VLOOKUP($M$13,Dropdowns!$C$1:$H$10,3,0),""))</f>
        <v/>
      </c>
      <c r="P20" s="8"/>
      <c r="Q20" s="9"/>
      <c r="R20" s="10"/>
    </row>
    <row r="21" spans="1:18" ht="23" customHeight="1" x14ac:dyDescent="0.15">
      <c r="A21" s="76" t="s">
        <v>22</v>
      </c>
      <c r="B21" s="104"/>
      <c r="C21" s="104"/>
      <c r="D21" s="104"/>
      <c r="E21" s="102"/>
      <c r="F21" s="102"/>
      <c r="G21" s="102"/>
      <c r="H21" s="102"/>
      <c r="I21" s="102"/>
      <c r="J21" s="102"/>
      <c r="K21" s="102"/>
      <c r="L21" s="103"/>
      <c r="M21" s="6"/>
      <c r="N21" s="58"/>
      <c r="O21" s="56"/>
      <c r="P21" s="9"/>
      <c r="Q21" s="8"/>
      <c r="R21" s="10"/>
    </row>
    <row r="22" spans="1:18" ht="23" customHeight="1" thickBot="1" x14ac:dyDescent="0.2">
      <c r="A22" s="93"/>
      <c r="B22" s="93"/>
      <c r="C22" s="93"/>
      <c r="D22" s="93"/>
      <c r="E22" s="93"/>
      <c r="F22" s="93"/>
      <c r="G22" s="93"/>
      <c r="H22" s="93"/>
      <c r="I22" s="93"/>
      <c r="J22" s="93"/>
      <c r="K22" s="93"/>
      <c r="L22" s="94"/>
      <c r="M22" s="6"/>
      <c r="N22" s="58"/>
      <c r="O22" s="56"/>
      <c r="P22" s="9"/>
      <c r="Q22" s="8"/>
      <c r="R22" s="10"/>
    </row>
    <row r="23" spans="1:18" ht="23.25" customHeight="1" thickBot="1" x14ac:dyDescent="0.2">
      <c r="A23" s="76" t="s">
        <v>24</v>
      </c>
      <c r="B23" s="76"/>
      <c r="C23" s="42"/>
      <c r="D23" s="115" t="s">
        <v>25</v>
      </c>
      <c r="E23" s="116"/>
      <c r="F23" s="86"/>
      <c r="G23" s="88"/>
      <c r="H23" s="121" t="s">
        <v>84</v>
      </c>
      <c r="I23" s="121"/>
      <c r="J23" s="121"/>
      <c r="K23" s="121"/>
      <c r="L23" s="121"/>
      <c r="M23" s="6" t="s">
        <v>18</v>
      </c>
      <c r="N23" s="59" t="str">
        <f>IF(F23="","",C23*F23)</f>
        <v/>
      </c>
      <c r="O23" s="56" t="str">
        <f>IF(N23="","",_xlfn.IFNA(VLOOKUP($M$13,Dropdowns!$C$1:$H$10,5,0),""))</f>
        <v/>
      </c>
      <c r="P23" s="8"/>
      <c r="Q23" s="8"/>
      <c r="R23" s="10"/>
    </row>
    <row r="24" spans="1:18" ht="23" customHeight="1" x14ac:dyDescent="0.15">
      <c r="A24" s="117"/>
      <c r="B24" s="118"/>
      <c r="C24" s="118"/>
      <c r="D24" s="118"/>
      <c r="E24" s="118"/>
      <c r="F24" s="118"/>
      <c r="G24" s="118"/>
      <c r="H24" s="118"/>
      <c r="I24" s="118"/>
      <c r="J24" s="118"/>
      <c r="K24" s="118"/>
      <c r="L24" s="119"/>
      <c r="M24" s="6"/>
      <c r="N24" s="59"/>
      <c r="O24" s="56"/>
      <c r="P24" s="8"/>
      <c r="Q24" s="8"/>
      <c r="R24" s="10"/>
    </row>
    <row r="25" spans="1:18" ht="23" customHeight="1" x14ac:dyDescent="0.15">
      <c r="A25" s="76" t="s">
        <v>26</v>
      </c>
      <c r="B25" s="76"/>
      <c r="C25" s="105"/>
      <c r="D25" s="105"/>
      <c r="E25" s="105"/>
      <c r="F25" s="105"/>
      <c r="G25" s="105"/>
      <c r="H25" s="105"/>
      <c r="I25" s="105"/>
      <c r="J25" s="105"/>
      <c r="K25" s="105"/>
      <c r="L25" s="105"/>
      <c r="M25" s="6" t="s">
        <v>18</v>
      </c>
      <c r="N25" s="59"/>
      <c r="O25" s="56" t="str">
        <f>IF(N25="","",_xlfn.IFNA(VLOOKUP($M$13,Dropdowns!$C$1:$H$10,6,0),""))</f>
        <v/>
      </c>
      <c r="P25" s="8"/>
      <c r="Q25" s="8"/>
      <c r="R25" s="10"/>
    </row>
    <row r="26" spans="1:18" ht="23" customHeight="1" thickBot="1" x14ac:dyDescent="0.2">
      <c r="A26" s="76" t="s">
        <v>60</v>
      </c>
      <c r="B26" s="76"/>
      <c r="C26" s="77" t="s">
        <v>63</v>
      </c>
      <c r="D26" s="78"/>
      <c r="E26" s="78"/>
      <c r="F26" s="78"/>
      <c r="G26" s="79"/>
      <c r="H26" s="78"/>
      <c r="I26" s="78"/>
      <c r="J26" s="79"/>
      <c r="K26" s="79"/>
      <c r="L26" s="79"/>
      <c r="M26" s="6" t="s">
        <v>18</v>
      </c>
      <c r="N26" s="59"/>
      <c r="O26" s="56"/>
      <c r="P26" s="8"/>
      <c r="Q26" s="8"/>
      <c r="R26" s="10"/>
    </row>
    <row r="27" spans="1:18" ht="23" customHeight="1" thickBot="1" x14ac:dyDescent="0.2">
      <c r="A27" s="83" t="s">
        <v>61</v>
      </c>
      <c r="B27" s="83"/>
      <c r="C27" s="83"/>
      <c r="D27" s="76" t="s">
        <v>27</v>
      </c>
      <c r="E27" s="76"/>
      <c r="F27" s="76"/>
      <c r="G27" s="42"/>
      <c r="H27" s="84" t="s">
        <v>25</v>
      </c>
      <c r="I27" s="85"/>
      <c r="J27" s="86"/>
      <c r="K27" s="87"/>
      <c r="L27" s="88"/>
      <c r="M27" s="11" t="s">
        <v>18</v>
      </c>
      <c r="N27" s="59" t="str">
        <f>IF(G27="","",G27*J27)</f>
        <v/>
      </c>
      <c r="O27" s="56" t="str">
        <f>IF(N27="","",_xlfn.IFNA(VLOOKUP($M$13,Dropdowns!$C$1:$H$10,2,0),""))</f>
        <v/>
      </c>
      <c r="P27" s="8"/>
      <c r="Q27" s="8"/>
      <c r="R27" s="12"/>
    </row>
    <row r="28" spans="1:18" ht="23" customHeight="1" thickBot="1" x14ac:dyDescent="0.2">
      <c r="A28" s="83" t="s">
        <v>61</v>
      </c>
      <c r="B28" s="83"/>
      <c r="C28" s="89"/>
      <c r="D28" s="111" t="s">
        <v>109</v>
      </c>
      <c r="E28" s="112"/>
      <c r="F28" s="112"/>
      <c r="G28" s="42"/>
      <c r="H28" s="84" t="s">
        <v>25</v>
      </c>
      <c r="I28" s="85"/>
      <c r="J28" s="90" t="str">
        <f>IF(G28="","",51.5)</f>
        <v/>
      </c>
      <c r="K28" s="91"/>
      <c r="L28" s="92"/>
      <c r="M28" s="11" t="s">
        <v>18</v>
      </c>
      <c r="N28" s="59" t="str">
        <f>IF(G28="","",G28*J28)</f>
        <v/>
      </c>
      <c r="O28" s="56" t="str">
        <f>IF(N28="","",_xlfn.IFNA(VLOOKUP($M$13,Dropdowns!$C$1:$H$10,2,0),""))</f>
        <v/>
      </c>
      <c r="P28" s="8"/>
      <c r="Q28" s="8"/>
      <c r="R28" s="12"/>
    </row>
    <row r="29" spans="1:18" ht="23" customHeight="1" thickBot="1" x14ac:dyDescent="0.2">
      <c r="A29" s="83" t="s">
        <v>61</v>
      </c>
      <c r="B29" s="83"/>
      <c r="C29" s="89"/>
      <c r="D29" s="76" t="s">
        <v>108</v>
      </c>
      <c r="E29" s="76"/>
      <c r="F29" s="76"/>
      <c r="G29" s="42"/>
      <c r="H29" s="84" t="s">
        <v>25</v>
      </c>
      <c r="I29" s="85"/>
      <c r="J29" s="90" t="str">
        <f>IF(G29="","",77)</f>
        <v/>
      </c>
      <c r="K29" s="91"/>
      <c r="L29" s="92"/>
      <c r="M29" s="11" t="s">
        <v>18</v>
      </c>
      <c r="N29" s="59" t="str">
        <f>IF(G29="","",G29*J29)</f>
        <v/>
      </c>
      <c r="O29" s="56" t="str">
        <f>IF(N29="","",_xlfn.IFNA(VLOOKUP($M$13,Dropdowns!$C$1:$H$10,2,0),""))</f>
        <v/>
      </c>
      <c r="P29" s="8"/>
      <c r="Q29" s="8"/>
      <c r="R29" s="12"/>
    </row>
    <row r="30" spans="1:18" ht="23" customHeight="1" thickBot="1" x14ac:dyDescent="0.2">
      <c r="A30" s="76" t="s">
        <v>29</v>
      </c>
      <c r="B30" s="120"/>
      <c r="C30" s="38"/>
      <c r="D30" s="80"/>
      <c r="E30" s="81"/>
      <c r="F30" s="81"/>
      <c r="G30" s="82"/>
      <c r="H30" s="81"/>
      <c r="I30" s="81"/>
      <c r="J30" s="82"/>
      <c r="K30" s="13"/>
      <c r="L30" s="14" t="s">
        <v>30</v>
      </c>
      <c r="M30" s="54" t="s">
        <v>18</v>
      </c>
      <c r="N30" s="60">
        <f>SUM(N17:N28)</f>
        <v>0</v>
      </c>
      <c r="P30" s="9"/>
      <c r="Q30" s="9"/>
      <c r="R30" s="9"/>
    </row>
    <row r="31" spans="1:18" ht="21" customHeight="1" thickTop="1" x14ac:dyDescent="0.15">
      <c r="A31" s="107" t="s">
        <v>31</v>
      </c>
      <c r="B31" s="107"/>
      <c r="C31" s="107"/>
      <c r="D31" s="15"/>
      <c r="E31" s="15"/>
      <c r="F31" s="15"/>
      <c r="G31" s="15"/>
      <c r="H31" s="15"/>
      <c r="I31" s="15"/>
      <c r="J31" s="15"/>
      <c r="K31" s="15"/>
      <c r="L31" s="15"/>
      <c r="M31" s="15"/>
      <c r="N31" s="15"/>
      <c r="P31" s="16"/>
      <c r="Q31" s="16"/>
      <c r="R31" s="10"/>
    </row>
    <row r="32" spans="1:18" s="17" customFormat="1" ht="30" customHeight="1" thickBot="1" x14ac:dyDescent="0.2">
      <c r="A32" s="55" t="s">
        <v>85</v>
      </c>
      <c r="B32" s="108" t="str">
        <f>IF(OR(C16="siehe Anlage",C16=""),"",C16)</f>
        <v/>
      </c>
      <c r="C32" s="108"/>
      <c r="D32" s="108"/>
      <c r="E32" s="108"/>
      <c r="F32" s="55" t="s">
        <v>32</v>
      </c>
      <c r="G32" s="109" t="str">
        <f>IF(OR(C15="siehe Anlage",C15=""),"",C15)</f>
        <v/>
      </c>
      <c r="H32" s="109"/>
      <c r="I32" s="109"/>
      <c r="J32" s="55" t="s">
        <v>33</v>
      </c>
      <c r="K32" s="55"/>
      <c r="L32" s="110"/>
      <c r="M32" s="110"/>
      <c r="N32" s="110"/>
      <c r="O32" s="49"/>
      <c r="P32" s="18"/>
      <c r="Q32" s="18"/>
      <c r="R32" s="19"/>
    </row>
    <row r="33" spans="1:19" ht="5" customHeight="1" thickTop="1" x14ac:dyDescent="0.15">
      <c r="A33" s="20"/>
      <c r="B33" s="20"/>
      <c r="C33" s="20"/>
      <c r="D33" s="20"/>
      <c r="E33" s="20"/>
      <c r="F33" s="20"/>
      <c r="G33" s="20"/>
      <c r="H33" s="20"/>
      <c r="I33" s="20"/>
      <c r="J33" s="20"/>
      <c r="K33" s="20"/>
      <c r="L33" s="20"/>
      <c r="M33" s="20"/>
    </row>
    <row r="34" spans="1:19" ht="21" customHeight="1" x14ac:dyDescent="0.15">
      <c r="A34" s="21"/>
      <c r="B34" s="20"/>
      <c r="C34" s="20"/>
      <c r="D34" s="20"/>
      <c r="E34" s="20"/>
      <c r="F34" s="20"/>
      <c r="G34" s="20"/>
      <c r="H34" s="20"/>
      <c r="R34" s="12"/>
      <c r="S34" s="1"/>
    </row>
    <row r="35" spans="1:19" ht="21" customHeight="1" x14ac:dyDescent="0.15">
      <c r="A35" s="21"/>
      <c r="I35" s="22" t="s">
        <v>38</v>
      </c>
      <c r="J35" s="20"/>
      <c r="K35" s="20"/>
      <c r="L35" s="27"/>
      <c r="M35" s="28"/>
      <c r="N35" s="29"/>
    </row>
    <row r="36" spans="1:19" ht="21" customHeight="1" x14ac:dyDescent="0.15">
      <c r="E36" s="22"/>
      <c r="I36" s="22" t="s">
        <v>37</v>
      </c>
      <c r="L36" s="24"/>
      <c r="M36" s="25"/>
      <c r="N36" s="26"/>
    </row>
    <row r="37" spans="1:19" ht="21" customHeight="1" x14ac:dyDescent="0.15">
      <c r="A37" s="23"/>
      <c r="M37" s="39"/>
      <c r="N37" s="39"/>
    </row>
    <row r="38" spans="1:19" ht="21" customHeight="1" x14ac:dyDescent="0.15">
      <c r="A38" s="15"/>
      <c r="D38" s="15"/>
      <c r="E38" s="15"/>
      <c r="I38" s="22" t="s">
        <v>36</v>
      </c>
      <c r="L38" s="7"/>
      <c r="M38" s="39"/>
      <c r="N38" s="40"/>
    </row>
    <row r="39" spans="1:19" x14ac:dyDescent="0.15"/>
  </sheetData>
  <mergeCells count="63">
    <mergeCell ref="B5:C5"/>
    <mergeCell ref="D5:L5"/>
    <mergeCell ref="D23:E23"/>
    <mergeCell ref="A24:L24"/>
    <mergeCell ref="A30:B30"/>
    <mergeCell ref="A23:B23"/>
    <mergeCell ref="F23:G23"/>
    <mergeCell ref="H23:L23"/>
    <mergeCell ref="A25:B25"/>
    <mergeCell ref="C25:L25"/>
    <mergeCell ref="A12:N12"/>
    <mergeCell ref="I20:L20"/>
    <mergeCell ref="A20:C20"/>
    <mergeCell ref="A19:C19"/>
    <mergeCell ref="B10:K10"/>
    <mergeCell ref="A16:B16"/>
    <mergeCell ref="A31:C31"/>
    <mergeCell ref="B32:E32"/>
    <mergeCell ref="G32:I32"/>
    <mergeCell ref="L32:N32"/>
    <mergeCell ref="A28:C28"/>
    <mergeCell ref="D28:F28"/>
    <mergeCell ref="H28:I28"/>
    <mergeCell ref="J28:L28"/>
    <mergeCell ref="B7:N7"/>
    <mergeCell ref="H14:I14"/>
    <mergeCell ref="H15:I15"/>
    <mergeCell ref="H16:I16"/>
    <mergeCell ref="A21:D21"/>
    <mergeCell ref="C14:G14"/>
    <mergeCell ref="J14:L14"/>
    <mergeCell ref="M10:N10"/>
    <mergeCell ref="M11:N11"/>
    <mergeCell ref="B11:K11"/>
    <mergeCell ref="B9:N9"/>
    <mergeCell ref="B8:N8"/>
    <mergeCell ref="B13:K13"/>
    <mergeCell ref="A14:B14"/>
    <mergeCell ref="A15:B15"/>
    <mergeCell ref="M13:N13"/>
    <mergeCell ref="A22:L22"/>
    <mergeCell ref="A17:C17"/>
    <mergeCell ref="D17:L17"/>
    <mergeCell ref="D18:L18"/>
    <mergeCell ref="C15:G15"/>
    <mergeCell ref="J15:L15"/>
    <mergeCell ref="C16:G16"/>
    <mergeCell ref="J16:L16"/>
    <mergeCell ref="A18:C18"/>
    <mergeCell ref="G20:H20"/>
    <mergeCell ref="D19:L19"/>
    <mergeCell ref="E21:L21"/>
    <mergeCell ref="A26:B26"/>
    <mergeCell ref="C26:L26"/>
    <mergeCell ref="D30:J30"/>
    <mergeCell ref="A27:C27"/>
    <mergeCell ref="D27:F27"/>
    <mergeCell ref="H27:I27"/>
    <mergeCell ref="J27:L27"/>
    <mergeCell ref="A29:C29"/>
    <mergeCell ref="D29:F29"/>
    <mergeCell ref="H29:I29"/>
    <mergeCell ref="J29:L29"/>
  </mergeCells>
  <conditionalFormatting sqref="N17:N30">
    <cfRule type="cellIs" dxfId="3" priority="1" stopIfTrue="1" operator="equal">
      <formula>0</formula>
    </cfRule>
  </conditionalFormatting>
  <dataValidations count="3">
    <dataValidation type="list" errorStyle="warning" allowBlank="1" showInputMessage="1" showErrorMessage="1" errorTitle="unbekanntes Referat" error="Bitte ein Referat aus der Liste auswählen. Trotzdem eintragen?_x000a_" sqref="M13:N13" xr:uid="{F8A692BB-F3AA-204A-BB47-D34DBECBB0B6}">
      <formula1>DD_Referat</formula1>
    </dataValidation>
    <dataValidation type="list" allowBlank="1" showInputMessage="1" showErrorMessage="1" sqref="J27:L27" xr:uid="{9C986AED-AC9D-1448-9A9F-59C89F5C5E4A}">
      <formula1>DD_Trainer_Stunden</formula1>
    </dataValidation>
    <dataValidation type="list" allowBlank="1" showInputMessage="1" showErrorMessage="1" sqref="B5:C5" xr:uid="{4FBC79B6-F074-434E-9FF5-43B6C3CDCD14}">
      <formula1>DD_Abrechnungsart</formula1>
    </dataValidation>
  </dataValidations>
  <hyperlinks>
    <hyperlink ref="M3" r:id="rId1" xr:uid="{E7BC088C-9FD1-1644-9C43-F9001FA20150}"/>
  </hyperlinks>
  <pageMargins left="0.78749999999999998" right="0" top="0.39374999999999999" bottom="0" header="0.51180555555555551" footer="0.51180555555555551"/>
  <pageSetup paperSize="9" scale="91" firstPageNumber="0" fitToHeight="0"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71F56-4F77-8240-BB69-8560CD7276EB}">
  <dimension ref="A1:H51"/>
  <sheetViews>
    <sheetView zoomScale="220" workbookViewId="0">
      <selection activeCell="G5" sqref="G5"/>
    </sheetView>
  </sheetViews>
  <sheetFormatPr baseColWidth="10" defaultRowHeight="13" x14ac:dyDescent="0.15"/>
  <cols>
    <col min="1" max="1" width="2.5" customWidth="1"/>
    <col min="2" max="2" width="8.1640625" customWidth="1"/>
  </cols>
  <sheetData>
    <row r="1" spans="1:8" x14ac:dyDescent="0.15">
      <c r="A1" s="138" t="s">
        <v>92</v>
      </c>
      <c r="B1" s="138"/>
      <c r="C1" s="137" t="str">
        <f>IF(Abrechnung!B7="","",Abrechnung!B7)</f>
        <v/>
      </c>
      <c r="D1" s="137"/>
      <c r="E1" s="137"/>
      <c r="F1" s="137"/>
      <c r="G1" s="135" t="s">
        <v>105</v>
      </c>
      <c r="H1" s="135" t="s">
        <v>106</v>
      </c>
    </row>
    <row r="2" spans="1:8" x14ac:dyDescent="0.15">
      <c r="A2" s="138" t="s">
        <v>98</v>
      </c>
      <c r="B2" s="138"/>
      <c r="C2" s="137" t="str">
        <f>IF(Abrechnung!B8="","",Abrechnung!B8)</f>
        <v/>
      </c>
      <c r="D2" s="137"/>
      <c r="E2" s="137"/>
      <c r="F2" s="137"/>
      <c r="G2" s="135"/>
      <c r="H2" s="135"/>
    </row>
    <row r="3" spans="1:8" x14ac:dyDescent="0.15">
      <c r="A3" s="136" t="s">
        <v>107</v>
      </c>
      <c r="B3" s="136"/>
      <c r="C3" s="136"/>
      <c r="D3" s="136"/>
      <c r="E3" s="136"/>
      <c r="F3" s="136"/>
      <c r="G3" s="135"/>
      <c r="H3" s="135"/>
    </row>
    <row r="4" spans="1:8" ht="15" x14ac:dyDescent="0.2">
      <c r="A4" s="71" t="s">
        <v>104</v>
      </c>
      <c r="B4" s="72" t="s">
        <v>32</v>
      </c>
      <c r="C4" s="131" t="s">
        <v>94</v>
      </c>
      <c r="D4" s="132"/>
      <c r="E4" s="131" t="s">
        <v>95</v>
      </c>
      <c r="F4" s="132"/>
      <c r="G4" s="73" t="s">
        <v>96</v>
      </c>
      <c r="H4" s="74" t="s">
        <v>102</v>
      </c>
    </row>
    <row r="5" spans="1:8" x14ac:dyDescent="0.15">
      <c r="A5" s="64">
        <v>1</v>
      </c>
      <c r="B5" s="63"/>
      <c r="C5" s="133"/>
      <c r="D5" s="133"/>
      <c r="E5" s="133"/>
      <c r="F5" s="133"/>
      <c r="G5" s="64"/>
      <c r="H5" s="65">
        <f>G5*0.3</f>
        <v>0</v>
      </c>
    </row>
    <row r="6" spans="1:8" x14ac:dyDescent="0.15">
      <c r="A6" s="64">
        <v>2</v>
      </c>
      <c r="B6" s="63"/>
      <c r="C6" s="133"/>
      <c r="D6" s="133"/>
      <c r="E6" s="133"/>
      <c r="F6" s="133"/>
      <c r="G6" s="64"/>
      <c r="H6" s="65">
        <f t="shared" ref="H6:H46" si="0">G6*0.3</f>
        <v>0</v>
      </c>
    </row>
    <row r="7" spans="1:8" x14ac:dyDescent="0.15">
      <c r="A7" s="64">
        <v>3</v>
      </c>
      <c r="B7" s="63"/>
      <c r="C7" s="133"/>
      <c r="D7" s="133"/>
      <c r="E7" s="133"/>
      <c r="F7" s="133"/>
      <c r="G7" s="64"/>
      <c r="H7" s="65">
        <f t="shared" si="0"/>
        <v>0</v>
      </c>
    </row>
    <row r="8" spans="1:8" x14ac:dyDescent="0.15">
      <c r="A8" s="64">
        <v>4</v>
      </c>
      <c r="B8" s="63"/>
      <c r="C8" s="133"/>
      <c r="D8" s="133"/>
      <c r="E8" s="133"/>
      <c r="F8" s="133"/>
      <c r="G8" s="64"/>
      <c r="H8" s="65">
        <f t="shared" si="0"/>
        <v>0</v>
      </c>
    </row>
    <row r="9" spans="1:8" x14ac:dyDescent="0.15">
      <c r="A9" s="64">
        <v>5</v>
      </c>
      <c r="B9" s="63"/>
      <c r="C9" s="133"/>
      <c r="D9" s="133"/>
      <c r="E9" s="133"/>
      <c r="F9" s="133"/>
      <c r="G9" s="64"/>
      <c r="H9" s="65">
        <f t="shared" si="0"/>
        <v>0</v>
      </c>
    </row>
    <row r="10" spans="1:8" x14ac:dyDescent="0.15">
      <c r="A10" s="64">
        <v>6</v>
      </c>
      <c r="B10" s="63"/>
      <c r="C10" s="133"/>
      <c r="D10" s="133"/>
      <c r="E10" s="133"/>
      <c r="F10" s="133"/>
      <c r="G10" s="64"/>
      <c r="H10" s="65">
        <f t="shared" si="0"/>
        <v>0</v>
      </c>
    </row>
    <row r="11" spans="1:8" x14ac:dyDescent="0.15">
      <c r="A11" s="64">
        <v>7</v>
      </c>
      <c r="B11" s="63"/>
      <c r="C11" s="133"/>
      <c r="D11" s="133"/>
      <c r="E11" s="133"/>
      <c r="F11" s="133"/>
      <c r="G11" s="64"/>
      <c r="H11" s="65">
        <f t="shared" si="0"/>
        <v>0</v>
      </c>
    </row>
    <row r="12" spans="1:8" x14ac:dyDescent="0.15">
      <c r="A12" s="64">
        <v>8</v>
      </c>
      <c r="B12" s="63"/>
      <c r="C12" s="133"/>
      <c r="D12" s="133"/>
      <c r="E12" s="133"/>
      <c r="F12" s="133"/>
      <c r="G12" s="64"/>
      <c r="H12" s="65">
        <f t="shared" si="0"/>
        <v>0</v>
      </c>
    </row>
    <row r="13" spans="1:8" x14ac:dyDescent="0.15">
      <c r="A13" s="64">
        <v>9</v>
      </c>
      <c r="B13" s="63"/>
      <c r="C13" s="133"/>
      <c r="D13" s="133"/>
      <c r="E13" s="133"/>
      <c r="F13" s="133"/>
      <c r="G13" s="64"/>
      <c r="H13" s="65">
        <f t="shared" si="0"/>
        <v>0</v>
      </c>
    </row>
    <row r="14" spans="1:8" x14ac:dyDescent="0.15">
      <c r="A14" s="64">
        <v>10</v>
      </c>
      <c r="B14" s="63"/>
      <c r="C14" s="133"/>
      <c r="D14" s="133"/>
      <c r="E14" s="133"/>
      <c r="F14" s="133"/>
      <c r="G14" s="64"/>
      <c r="H14" s="65">
        <f t="shared" si="0"/>
        <v>0</v>
      </c>
    </row>
    <row r="15" spans="1:8" x14ac:dyDescent="0.15">
      <c r="A15" s="64">
        <v>11</v>
      </c>
      <c r="B15" s="63"/>
      <c r="C15" s="133"/>
      <c r="D15" s="133"/>
      <c r="E15" s="133"/>
      <c r="F15" s="133"/>
      <c r="G15" s="64"/>
      <c r="H15" s="65">
        <f t="shared" si="0"/>
        <v>0</v>
      </c>
    </row>
    <row r="16" spans="1:8" x14ac:dyDescent="0.15">
      <c r="A16" s="64">
        <v>12</v>
      </c>
      <c r="B16" s="63"/>
      <c r="C16" s="133"/>
      <c r="D16" s="133"/>
      <c r="E16" s="133"/>
      <c r="F16" s="133"/>
      <c r="G16" s="64"/>
      <c r="H16" s="65">
        <f t="shared" si="0"/>
        <v>0</v>
      </c>
    </row>
    <row r="17" spans="1:8" x14ac:dyDescent="0.15">
      <c r="A17" s="64">
        <v>13</v>
      </c>
      <c r="B17" s="63"/>
      <c r="C17" s="133"/>
      <c r="D17" s="133"/>
      <c r="E17" s="133"/>
      <c r="F17" s="133"/>
      <c r="G17" s="64"/>
      <c r="H17" s="65">
        <f t="shared" si="0"/>
        <v>0</v>
      </c>
    </row>
    <row r="18" spans="1:8" x14ac:dyDescent="0.15">
      <c r="A18" s="64">
        <v>14</v>
      </c>
      <c r="B18" s="63"/>
      <c r="C18" s="133"/>
      <c r="D18" s="133"/>
      <c r="E18" s="133"/>
      <c r="F18" s="133"/>
      <c r="G18" s="64"/>
      <c r="H18" s="65">
        <f t="shared" si="0"/>
        <v>0</v>
      </c>
    </row>
    <row r="19" spans="1:8" x14ac:dyDescent="0.15">
      <c r="A19" s="64">
        <v>15</v>
      </c>
      <c r="B19" s="63"/>
      <c r="C19" s="133"/>
      <c r="D19" s="133"/>
      <c r="E19" s="133"/>
      <c r="F19" s="133"/>
      <c r="G19" s="64"/>
      <c r="H19" s="65">
        <f t="shared" si="0"/>
        <v>0</v>
      </c>
    </row>
    <row r="20" spans="1:8" x14ac:dyDescent="0.15">
      <c r="A20" s="64">
        <v>16</v>
      </c>
      <c r="B20" s="63"/>
      <c r="C20" s="133"/>
      <c r="D20" s="133"/>
      <c r="E20" s="133"/>
      <c r="F20" s="133"/>
      <c r="G20" s="64"/>
      <c r="H20" s="65">
        <f t="shared" si="0"/>
        <v>0</v>
      </c>
    </row>
    <row r="21" spans="1:8" x14ac:dyDescent="0.15">
      <c r="A21" s="64">
        <v>17</v>
      </c>
      <c r="B21" s="63"/>
      <c r="C21" s="133"/>
      <c r="D21" s="133"/>
      <c r="E21" s="133"/>
      <c r="F21" s="133"/>
      <c r="G21" s="64"/>
      <c r="H21" s="65">
        <f t="shared" si="0"/>
        <v>0</v>
      </c>
    </row>
    <row r="22" spans="1:8" x14ac:dyDescent="0.15">
      <c r="A22" s="64">
        <v>18</v>
      </c>
      <c r="B22" s="63"/>
      <c r="C22" s="133"/>
      <c r="D22" s="133"/>
      <c r="E22" s="133"/>
      <c r="F22" s="133"/>
      <c r="G22" s="64"/>
      <c r="H22" s="65">
        <f t="shared" si="0"/>
        <v>0</v>
      </c>
    </row>
    <row r="23" spans="1:8" x14ac:dyDescent="0.15">
      <c r="A23" s="64">
        <v>19</v>
      </c>
      <c r="B23" s="63"/>
      <c r="C23" s="133"/>
      <c r="D23" s="133"/>
      <c r="E23" s="133"/>
      <c r="F23" s="133"/>
      <c r="G23" s="64"/>
      <c r="H23" s="65">
        <f t="shared" si="0"/>
        <v>0</v>
      </c>
    </row>
    <row r="24" spans="1:8" x14ac:dyDescent="0.15">
      <c r="A24" s="64">
        <v>20</v>
      </c>
      <c r="B24" s="63"/>
      <c r="C24" s="133"/>
      <c r="D24" s="133"/>
      <c r="E24" s="133"/>
      <c r="F24" s="133"/>
      <c r="G24" s="64"/>
      <c r="H24" s="65">
        <f t="shared" si="0"/>
        <v>0</v>
      </c>
    </row>
    <row r="25" spans="1:8" x14ac:dyDescent="0.15">
      <c r="A25" s="64">
        <v>21</v>
      </c>
      <c r="B25" s="63"/>
      <c r="C25" s="133"/>
      <c r="D25" s="133"/>
      <c r="E25" s="133"/>
      <c r="F25" s="133"/>
      <c r="G25" s="64"/>
      <c r="H25" s="65">
        <f t="shared" si="0"/>
        <v>0</v>
      </c>
    </row>
    <row r="26" spans="1:8" x14ac:dyDescent="0.15">
      <c r="A26" s="64">
        <v>22</v>
      </c>
      <c r="B26" s="63"/>
      <c r="C26" s="133"/>
      <c r="D26" s="133"/>
      <c r="E26" s="133"/>
      <c r="F26" s="133"/>
      <c r="G26" s="64"/>
      <c r="H26" s="65">
        <f t="shared" si="0"/>
        <v>0</v>
      </c>
    </row>
    <row r="27" spans="1:8" x14ac:dyDescent="0.15">
      <c r="A27" s="64">
        <v>23</v>
      </c>
      <c r="B27" s="63"/>
      <c r="C27" s="133"/>
      <c r="D27" s="133"/>
      <c r="E27" s="133"/>
      <c r="F27" s="133"/>
      <c r="G27" s="64"/>
      <c r="H27" s="65">
        <f t="shared" si="0"/>
        <v>0</v>
      </c>
    </row>
    <row r="28" spans="1:8" x14ac:dyDescent="0.15">
      <c r="A28" s="64">
        <v>24</v>
      </c>
      <c r="B28" s="63"/>
      <c r="C28" s="133"/>
      <c r="D28" s="133"/>
      <c r="E28" s="133"/>
      <c r="F28" s="133"/>
      <c r="G28" s="64"/>
      <c r="H28" s="65">
        <f t="shared" si="0"/>
        <v>0</v>
      </c>
    </row>
    <row r="29" spans="1:8" x14ac:dyDescent="0.15">
      <c r="A29" s="64">
        <v>25</v>
      </c>
      <c r="B29" s="63"/>
      <c r="C29" s="133"/>
      <c r="D29" s="133"/>
      <c r="E29" s="133"/>
      <c r="F29" s="133"/>
      <c r="G29" s="64"/>
      <c r="H29" s="65">
        <f t="shared" si="0"/>
        <v>0</v>
      </c>
    </row>
    <row r="30" spans="1:8" x14ac:dyDescent="0.15">
      <c r="A30" s="64">
        <v>26</v>
      </c>
      <c r="B30" s="63"/>
      <c r="C30" s="133"/>
      <c r="D30" s="133"/>
      <c r="E30" s="133"/>
      <c r="F30" s="133"/>
      <c r="G30" s="64"/>
      <c r="H30" s="65">
        <f t="shared" si="0"/>
        <v>0</v>
      </c>
    </row>
    <row r="31" spans="1:8" x14ac:dyDescent="0.15">
      <c r="A31" s="64">
        <v>27</v>
      </c>
      <c r="B31" s="63"/>
      <c r="C31" s="133"/>
      <c r="D31" s="133"/>
      <c r="E31" s="133"/>
      <c r="F31" s="133"/>
      <c r="G31" s="64"/>
      <c r="H31" s="65">
        <f t="shared" si="0"/>
        <v>0</v>
      </c>
    </row>
    <row r="32" spans="1:8" x14ac:dyDescent="0.15">
      <c r="A32" s="64">
        <v>28</v>
      </c>
      <c r="B32" s="63"/>
      <c r="C32" s="133"/>
      <c r="D32" s="133"/>
      <c r="E32" s="133"/>
      <c r="F32" s="133"/>
      <c r="G32" s="64"/>
      <c r="H32" s="65">
        <f t="shared" si="0"/>
        <v>0</v>
      </c>
    </row>
    <row r="33" spans="1:8" x14ac:dyDescent="0.15">
      <c r="A33" s="64">
        <v>29</v>
      </c>
      <c r="B33" s="63"/>
      <c r="C33" s="133"/>
      <c r="D33" s="133"/>
      <c r="E33" s="133"/>
      <c r="F33" s="133"/>
      <c r="G33" s="64"/>
      <c r="H33" s="65">
        <f t="shared" si="0"/>
        <v>0</v>
      </c>
    </row>
    <row r="34" spans="1:8" x14ac:dyDescent="0.15">
      <c r="A34" s="64">
        <v>30</v>
      </c>
      <c r="B34" s="63"/>
      <c r="C34" s="133"/>
      <c r="D34" s="133"/>
      <c r="E34" s="133"/>
      <c r="F34" s="133"/>
      <c r="G34" s="64"/>
      <c r="H34" s="65">
        <f t="shared" si="0"/>
        <v>0</v>
      </c>
    </row>
    <row r="35" spans="1:8" x14ac:dyDescent="0.15">
      <c r="A35" s="64">
        <v>31</v>
      </c>
      <c r="B35" s="63"/>
      <c r="C35" s="133"/>
      <c r="D35" s="133"/>
      <c r="E35" s="133"/>
      <c r="F35" s="133"/>
      <c r="G35" s="64"/>
      <c r="H35" s="65">
        <f t="shared" si="0"/>
        <v>0</v>
      </c>
    </row>
    <row r="36" spans="1:8" x14ac:dyDescent="0.15">
      <c r="A36" s="64">
        <v>32</v>
      </c>
      <c r="B36" s="63"/>
      <c r="C36" s="133"/>
      <c r="D36" s="133"/>
      <c r="E36" s="133"/>
      <c r="F36" s="133"/>
      <c r="G36" s="64"/>
      <c r="H36" s="65">
        <f t="shared" si="0"/>
        <v>0</v>
      </c>
    </row>
    <row r="37" spans="1:8" x14ac:dyDescent="0.15">
      <c r="A37" s="64">
        <v>33</v>
      </c>
      <c r="B37" s="63"/>
      <c r="C37" s="133"/>
      <c r="D37" s="133"/>
      <c r="E37" s="133"/>
      <c r="F37" s="133"/>
      <c r="G37" s="64"/>
      <c r="H37" s="65">
        <f t="shared" si="0"/>
        <v>0</v>
      </c>
    </row>
    <row r="38" spans="1:8" x14ac:dyDescent="0.15">
      <c r="A38" s="64">
        <v>34</v>
      </c>
      <c r="B38" s="63"/>
      <c r="C38" s="133"/>
      <c r="D38" s="133"/>
      <c r="E38" s="133"/>
      <c r="F38" s="133"/>
      <c r="G38" s="64"/>
      <c r="H38" s="65">
        <f t="shared" si="0"/>
        <v>0</v>
      </c>
    </row>
    <row r="39" spans="1:8" x14ac:dyDescent="0.15">
      <c r="A39" s="64">
        <v>35</v>
      </c>
      <c r="B39" s="63"/>
      <c r="C39" s="133"/>
      <c r="D39" s="133"/>
      <c r="E39" s="133"/>
      <c r="F39" s="133"/>
      <c r="G39" s="64"/>
      <c r="H39" s="65">
        <f t="shared" si="0"/>
        <v>0</v>
      </c>
    </row>
    <row r="40" spans="1:8" x14ac:dyDescent="0.15">
      <c r="A40" s="64">
        <v>36</v>
      </c>
      <c r="B40" s="63"/>
      <c r="C40" s="133"/>
      <c r="D40" s="133"/>
      <c r="E40" s="133"/>
      <c r="F40" s="133"/>
      <c r="G40" s="64"/>
      <c r="H40" s="65">
        <f t="shared" si="0"/>
        <v>0</v>
      </c>
    </row>
    <row r="41" spans="1:8" x14ac:dyDescent="0.15">
      <c r="A41" s="64">
        <v>37</v>
      </c>
      <c r="B41" s="63"/>
      <c r="C41" s="133"/>
      <c r="D41" s="133"/>
      <c r="E41" s="133"/>
      <c r="F41" s="133"/>
      <c r="G41" s="64"/>
      <c r="H41" s="65">
        <f t="shared" si="0"/>
        <v>0</v>
      </c>
    </row>
    <row r="42" spans="1:8" x14ac:dyDescent="0.15">
      <c r="A42" s="64">
        <v>38</v>
      </c>
      <c r="B42" s="63"/>
      <c r="C42" s="133"/>
      <c r="D42" s="133"/>
      <c r="E42" s="133"/>
      <c r="F42" s="133"/>
      <c r="G42" s="64"/>
      <c r="H42" s="65">
        <f t="shared" si="0"/>
        <v>0</v>
      </c>
    </row>
    <row r="43" spans="1:8" x14ac:dyDescent="0.15">
      <c r="A43" s="64">
        <v>39</v>
      </c>
      <c r="B43" s="63"/>
      <c r="C43" s="133"/>
      <c r="D43" s="133"/>
      <c r="E43" s="133"/>
      <c r="F43" s="133"/>
      <c r="G43" s="64"/>
      <c r="H43" s="65">
        <f t="shared" si="0"/>
        <v>0</v>
      </c>
    </row>
    <row r="44" spans="1:8" x14ac:dyDescent="0.15">
      <c r="A44" s="64">
        <v>40</v>
      </c>
      <c r="B44" s="63"/>
      <c r="C44" s="133"/>
      <c r="D44" s="133"/>
      <c r="E44" s="133"/>
      <c r="F44" s="133"/>
      <c r="G44" s="64"/>
      <c r="H44" s="65">
        <f t="shared" si="0"/>
        <v>0</v>
      </c>
    </row>
    <row r="45" spans="1:8" x14ac:dyDescent="0.15">
      <c r="A45" s="64">
        <v>41</v>
      </c>
      <c r="B45" s="63"/>
      <c r="C45" s="133"/>
      <c r="D45" s="133"/>
      <c r="E45" s="133"/>
      <c r="F45" s="133"/>
      <c r="G45" s="64"/>
      <c r="H45" s="65">
        <f t="shared" si="0"/>
        <v>0</v>
      </c>
    </row>
    <row r="46" spans="1:8" x14ac:dyDescent="0.15">
      <c r="A46" s="64">
        <v>42</v>
      </c>
      <c r="B46" s="70"/>
      <c r="C46" s="133"/>
      <c r="D46" s="133"/>
      <c r="E46" s="133"/>
      <c r="F46" s="133"/>
      <c r="G46" s="64"/>
      <c r="H46" s="65">
        <f t="shared" si="0"/>
        <v>0</v>
      </c>
    </row>
    <row r="47" spans="1:8" x14ac:dyDescent="0.15">
      <c r="G47" s="66" t="s">
        <v>21</v>
      </c>
      <c r="H47" s="66" t="s">
        <v>93</v>
      </c>
    </row>
    <row r="48" spans="1:8" ht="19" x14ac:dyDescent="0.25">
      <c r="F48" s="67" t="s">
        <v>97</v>
      </c>
      <c r="G48" s="67">
        <f>SUM(G5:G46)</f>
        <v>0</v>
      </c>
      <c r="H48" s="68">
        <f>SUM(H5:H46)</f>
        <v>0</v>
      </c>
    </row>
    <row r="50" spans="1:8" ht="15" customHeight="1" x14ac:dyDescent="0.15">
      <c r="A50" s="134" t="s">
        <v>103</v>
      </c>
      <c r="B50" s="134"/>
      <c r="C50" s="134"/>
      <c r="D50" s="134"/>
      <c r="E50" s="134"/>
      <c r="F50" s="134"/>
      <c r="G50" s="134"/>
      <c r="H50" s="134"/>
    </row>
    <row r="51" spans="1:8" x14ac:dyDescent="0.15">
      <c r="G51" s="62"/>
      <c r="H51" s="62"/>
    </row>
  </sheetData>
  <mergeCells count="94">
    <mergeCell ref="A50:H50"/>
    <mergeCell ref="G1:G3"/>
    <mergeCell ref="H1:H3"/>
    <mergeCell ref="A3:F3"/>
    <mergeCell ref="C46:D46"/>
    <mergeCell ref="E46:F46"/>
    <mergeCell ref="C1:F1"/>
    <mergeCell ref="C2:F2"/>
    <mergeCell ref="A1:B1"/>
    <mergeCell ref="A2:B2"/>
    <mergeCell ref="C43:D43"/>
    <mergeCell ref="E43:F43"/>
    <mergeCell ref="C44:D44"/>
    <mergeCell ref="E44:F44"/>
    <mergeCell ref="C45:D45"/>
    <mergeCell ref="E45:F45"/>
    <mergeCell ref="C40:D40"/>
    <mergeCell ref="E40:F40"/>
    <mergeCell ref="C41:D41"/>
    <mergeCell ref="E41:F41"/>
    <mergeCell ref="C42:D42"/>
    <mergeCell ref="E42:F42"/>
    <mergeCell ref="C37:D37"/>
    <mergeCell ref="E37:F37"/>
    <mergeCell ref="C38:D38"/>
    <mergeCell ref="E38:F38"/>
    <mergeCell ref="C39:D39"/>
    <mergeCell ref="E39:F39"/>
    <mergeCell ref="C34:D34"/>
    <mergeCell ref="E34:F34"/>
    <mergeCell ref="C35:D35"/>
    <mergeCell ref="E35:F35"/>
    <mergeCell ref="C36:D36"/>
    <mergeCell ref="E36:F36"/>
    <mergeCell ref="C31:D31"/>
    <mergeCell ref="E31:F31"/>
    <mergeCell ref="C32:D32"/>
    <mergeCell ref="E32:F32"/>
    <mergeCell ref="C33:D33"/>
    <mergeCell ref="E33:F33"/>
    <mergeCell ref="C28:D28"/>
    <mergeCell ref="E28:F28"/>
    <mergeCell ref="C29:D29"/>
    <mergeCell ref="E29:F29"/>
    <mergeCell ref="C30:D30"/>
    <mergeCell ref="E30:F30"/>
    <mergeCell ref="C25:D25"/>
    <mergeCell ref="E25:F25"/>
    <mergeCell ref="C26:D26"/>
    <mergeCell ref="E26:F26"/>
    <mergeCell ref="C27:D27"/>
    <mergeCell ref="E27:F27"/>
    <mergeCell ref="C22:D22"/>
    <mergeCell ref="E22:F22"/>
    <mergeCell ref="C23:D23"/>
    <mergeCell ref="E23:F23"/>
    <mergeCell ref="C24:D24"/>
    <mergeCell ref="E24:F24"/>
    <mergeCell ref="C19:D19"/>
    <mergeCell ref="E19:F19"/>
    <mergeCell ref="C20:D20"/>
    <mergeCell ref="E20:F20"/>
    <mergeCell ref="C21:D21"/>
    <mergeCell ref="E21:F21"/>
    <mergeCell ref="C16:D16"/>
    <mergeCell ref="E16:F16"/>
    <mergeCell ref="C17:D17"/>
    <mergeCell ref="E17:F17"/>
    <mergeCell ref="C18:D18"/>
    <mergeCell ref="E18:F18"/>
    <mergeCell ref="C13:D13"/>
    <mergeCell ref="E13:F13"/>
    <mergeCell ref="C14:D14"/>
    <mergeCell ref="E14:F14"/>
    <mergeCell ref="C15:D15"/>
    <mergeCell ref="E15:F15"/>
    <mergeCell ref="C10:D10"/>
    <mergeCell ref="E10:F10"/>
    <mergeCell ref="C11:D11"/>
    <mergeCell ref="E11:F11"/>
    <mergeCell ref="C12:D12"/>
    <mergeCell ref="E12:F12"/>
    <mergeCell ref="C7:D7"/>
    <mergeCell ref="E7:F7"/>
    <mergeCell ref="C8:D8"/>
    <mergeCell ref="E8:F8"/>
    <mergeCell ref="C9:D9"/>
    <mergeCell ref="E9:F9"/>
    <mergeCell ref="C4:D4"/>
    <mergeCell ref="E4:F4"/>
    <mergeCell ref="C5:D5"/>
    <mergeCell ref="E5:F5"/>
    <mergeCell ref="C6:D6"/>
    <mergeCell ref="E6:F6"/>
  </mergeCells>
  <pageMargins left="0.7" right="0.7" top="0.78740157499999996" bottom="0.78740157499999996"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DE90A-2C7F-DE4B-A7BC-8651D14AEE43}">
  <dimension ref="A1:K37"/>
  <sheetViews>
    <sheetView topLeftCell="A11" zoomScale="160" zoomScaleNormal="160" workbookViewId="0">
      <selection activeCell="A28" sqref="A28:K28"/>
    </sheetView>
  </sheetViews>
  <sheetFormatPr baseColWidth="10" defaultColWidth="0" defaultRowHeight="11" x14ac:dyDescent="0.15"/>
  <cols>
    <col min="1" max="1" width="3.83203125" style="20" customWidth="1"/>
    <col min="2" max="2" width="22.6640625" style="20" customWidth="1"/>
    <col min="3" max="3" width="9.5" style="20" customWidth="1"/>
    <col min="4" max="4" width="5.83203125" style="20" customWidth="1"/>
    <col min="5" max="5" width="9" style="20" customWidth="1"/>
    <col min="6" max="6" width="5.83203125" style="20" customWidth="1"/>
    <col min="7" max="7" width="7.33203125" style="20" customWidth="1"/>
    <col min="8" max="8" width="5.83203125" style="20" customWidth="1"/>
    <col min="9" max="9" width="7.5" style="20" customWidth="1"/>
    <col min="10" max="10" width="5.6640625" style="20" customWidth="1"/>
    <col min="11" max="11" width="8.6640625" style="20" customWidth="1"/>
    <col min="12" max="12" width="2.6640625" style="20" customWidth="1"/>
    <col min="13" max="16384" width="0" style="20" hidden="1"/>
  </cols>
  <sheetData>
    <row r="1" spans="1:11" ht="16" x14ac:dyDescent="0.2">
      <c r="A1" s="43" t="s">
        <v>39</v>
      </c>
    </row>
    <row r="3" spans="1:11" s="35" customFormat="1" ht="13" x14ac:dyDescent="0.15">
      <c r="A3" s="141" t="s">
        <v>40</v>
      </c>
      <c r="B3" s="141"/>
      <c r="C3" s="141"/>
      <c r="D3" s="141"/>
      <c r="E3" s="141"/>
      <c r="F3" s="141"/>
      <c r="G3" s="141"/>
      <c r="H3" s="141"/>
      <c r="I3" s="141"/>
      <c r="J3" s="141"/>
      <c r="K3" s="141"/>
    </row>
    <row r="4" spans="1:11" s="35" customFormat="1" ht="42.75" customHeight="1" x14ac:dyDescent="0.15">
      <c r="A4" s="142" t="s">
        <v>41</v>
      </c>
      <c r="B4" s="142"/>
      <c r="C4" s="142"/>
      <c r="D4" s="142"/>
      <c r="E4" s="142"/>
      <c r="F4" s="142"/>
      <c r="G4" s="142"/>
      <c r="H4" s="142"/>
      <c r="I4" s="142"/>
      <c r="J4" s="142"/>
      <c r="K4" s="142"/>
    </row>
    <row r="5" spans="1:11" s="35" customFormat="1" ht="13" x14ac:dyDescent="0.15">
      <c r="A5" s="44"/>
    </row>
    <row r="6" spans="1:11" s="35" customFormat="1" ht="13" x14ac:dyDescent="0.15">
      <c r="A6" s="142" t="s">
        <v>42</v>
      </c>
      <c r="B6" s="142"/>
      <c r="C6" s="142"/>
      <c r="D6" s="142"/>
      <c r="E6" s="142"/>
      <c r="F6" s="142"/>
      <c r="G6" s="142"/>
      <c r="H6" s="142"/>
      <c r="I6" s="142"/>
      <c r="J6" s="142"/>
      <c r="K6" s="142"/>
    </row>
    <row r="7" spans="1:11" s="35" customFormat="1" ht="13" x14ac:dyDescent="0.15">
      <c r="A7" s="44"/>
    </row>
    <row r="8" spans="1:11" s="35" customFormat="1" ht="13" x14ac:dyDescent="0.15">
      <c r="A8" s="142" t="s">
        <v>43</v>
      </c>
      <c r="B8" s="142"/>
      <c r="C8" s="142"/>
      <c r="D8" s="142"/>
      <c r="E8" s="142"/>
      <c r="F8" s="142"/>
      <c r="G8" s="142"/>
      <c r="H8" s="142"/>
      <c r="I8" s="142"/>
      <c r="J8" s="142"/>
      <c r="K8" s="142"/>
    </row>
    <row r="9" spans="1:11" s="35" customFormat="1" ht="13" x14ac:dyDescent="0.15">
      <c r="A9" s="44"/>
    </row>
    <row r="10" spans="1:11" s="35" customFormat="1" ht="13" x14ac:dyDescent="0.15">
      <c r="A10" s="142" t="s">
        <v>44</v>
      </c>
      <c r="B10" s="142"/>
      <c r="C10" s="142"/>
      <c r="D10" s="142"/>
      <c r="E10" s="142"/>
      <c r="F10" s="142"/>
      <c r="G10" s="142"/>
      <c r="H10" s="142"/>
      <c r="I10" s="142"/>
      <c r="J10" s="142"/>
      <c r="K10" s="142"/>
    </row>
    <row r="11" spans="1:11" s="35" customFormat="1" ht="13" x14ac:dyDescent="0.15">
      <c r="A11" s="142" t="s">
        <v>52</v>
      </c>
      <c r="B11" s="142"/>
      <c r="C11" s="142"/>
      <c r="D11" s="142"/>
      <c r="E11" s="142"/>
      <c r="F11" s="142"/>
      <c r="G11" s="142"/>
      <c r="H11" s="142"/>
      <c r="I11" s="142"/>
      <c r="J11" s="142"/>
      <c r="K11" s="142"/>
    </row>
    <row r="12" spans="1:11" s="35" customFormat="1" ht="13" x14ac:dyDescent="0.15">
      <c r="A12" s="44"/>
    </row>
    <row r="13" spans="1:11" s="35" customFormat="1" ht="13" x14ac:dyDescent="0.15">
      <c r="A13" s="142" t="s">
        <v>45</v>
      </c>
      <c r="B13" s="142"/>
      <c r="C13" s="142"/>
      <c r="D13" s="142"/>
      <c r="E13" s="142"/>
      <c r="F13" s="142"/>
      <c r="G13" s="142"/>
      <c r="H13" s="142"/>
      <c r="I13" s="142"/>
      <c r="J13" s="142"/>
      <c r="K13" s="142"/>
    </row>
    <row r="14" spans="1:11" s="35" customFormat="1" ht="38.25" customHeight="1" x14ac:dyDescent="0.15">
      <c r="A14" s="142" t="s">
        <v>46</v>
      </c>
      <c r="B14" s="142"/>
      <c r="C14" s="142"/>
      <c r="D14" s="142"/>
      <c r="E14" s="142"/>
      <c r="F14" s="142"/>
      <c r="G14" s="142"/>
      <c r="H14" s="142"/>
      <c r="I14" s="142"/>
      <c r="J14" s="142"/>
      <c r="K14" s="142"/>
    </row>
    <row r="15" spans="1:11" s="35" customFormat="1" ht="13" x14ac:dyDescent="0.15">
      <c r="A15" s="45"/>
      <c r="B15" s="32"/>
      <c r="C15" s="33"/>
      <c r="D15" s="34"/>
      <c r="E15" s="33"/>
      <c r="F15" s="34"/>
      <c r="G15" s="33"/>
      <c r="H15" s="34"/>
      <c r="I15" s="33"/>
      <c r="J15" s="34"/>
      <c r="K15" s="33"/>
    </row>
    <row r="16" spans="1:11" s="35" customFormat="1" ht="13" x14ac:dyDescent="0.15">
      <c r="A16" s="141" t="s">
        <v>47</v>
      </c>
      <c r="B16" s="141"/>
      <c r="C16" s="141"/>
      <c r="D16" s="141"/>
      <c r="E16" s="141"/>
      <c r="F16" s="141"/>
      <c r="G16" s="141"/>
      <c r="H16" s="141"/>
      <c r="I16" s="141"/>
      <c r="J16" s="141"/>
      <c r="K16" s="141"/>
    </row>
    <row r="17" spans="1:11" s="35" customFormat="1" ht="13" x14ac:dyDescent="0.15">
      <c r="A17" s="142" t="s">
        <v>48</v>
      </c>
      <c r="B17" s="142"/>
      <c r="C17" s="142"/>
      <c r="D17" s="142"/>
      <c r="E17" s="142"/>
      <c r="F17" s="142"/>
      <c r="G17" s="142"/>
      <c r="H17" s="142"/>
      <c r="I17" s="142"/>
      <c r="J17" s="142"/>
      <c r="K17" s="142"/>
    </row>
    <row r="18" spans="1:11" s="35" customFormat="1" ht="13" x14ac:dyDescent="0.15">
      <c r="A18" s="44"/>
      <c r="B18" s="32"/>
      <c r="C18" s="33"/>
      <c r="D18" s="34"/>
      <c r="E18" s="33"/>
      <c r="F18" s="34"/>
      <c r="G18" s="33"/>
      <c r="H18" s="34"/>
      <c r="I18" s="33"/>
      <c r="J18" s="34"/>
      <c r="K18" s="33"/>
    </row>
    <row r="19" spans="1:11" s="35" customFormat="1" ht="13" x14ac:dyDescent="0.15">
      <c r="A19" s="142" t="s">
        <v>49</v>
      </c>
      <c r="B19" s="142"/>
      <c r="C19" s="142"/>
      <c r="D19" s="142"/>
      <c r="E19" s="142"/>
      <c r="F19" s="142"/>
      <c r="G19" s="142"/>
      <c r="H19" s="142"/>
      <c r="I19" s="142"/>
      <c r="J19" s="142"/>
      <c r="K19" s="142"/>
    </row>
    <row r="20" spans="1:11" s="35" customFormat="1" ht="13" x14ac:dyDescent="0.15">
      <c r="A20" s="44"/>
      <c r="B20" s="36"/>
    </row>
    <row r="21" spans="1:11" s="35" customFormat="1" ht="13" x14ac:dyDescent="0.15">
      <c r="A21" s="142" t="s">
        <v>50</v>
      </c>
      <c r="B21" s="142"/>
      <c r="C21" s="142"/>
      <c r="D21" s="142"/>
      <c r="E21" s="142"/>
      <c r="F21" s="142"/>
      <c r="G21" s="142"/>
      <c r="H21" s="142"/>
      <c r="I21" s="142"/>
      <c r="J21" s="142"/>
      <c r="K21" s="142"/>
    </row>
    <row r="22" spans="1:11" s="35" customFormat="1" ht="13" x14ac:dyDescent="0.15">
      <c r="A22" s="142" t="s">
        <v>53</v>
      </c>
      <c r="B22" s="142"/>
      <c r="C22" s="142"/>
      <c r="D22" s="142"/>
      <c r="E22" s="142"/>
      <c r="F22" s="142"/>
      <c r="G22" s="142"/>
      <c r="H22" s="142"/>
      <c r="I22" s="142"/>
      <c r="J22" s="142"/>
      <c r="K22" s="142"/>
    </row>
    <row r="23" spans="1:11" s="35" customFormat="1" ht="13" x14ac:dyDescent="0.15">
      <c r="A23" s="142" t="s">
        <v>54</v>
      </c>
      <c r="B23" s="142"/>
      <c r="C23" s="142"/>
      <c r="D23" s="142"/>
      <c r="E23" s="142"/>
      <c r="F23" s="142"/>
      <c r="G23" s="142"/>
      <c r="H23" s="142"/>
      <c r="I23" s="142"/>
      <c r="J23" s="142"/>
      <c r="K23" s="142"/>
    </row>
    <row r="24" spans="1:11" s="35" customFormat="1" ht="26" customHeight="1" x14ac:dyDescent="0.15">
      <c r="A24" s="142" t="s">
        <v>55</v>
      </c>
      <c r="B24" s="142"/>
      <c r="C24" s="142"/>
      <c r="D24" s="142"/>
      <c r="E24" s="142"/>
      <c r="F24" s="142"/>
      <c r="G24" s="142"/>
      <c r="H24" s="142"/>
      <c r="I24" s="142"/>
      <c r="J24" s="142"/>
      <c r="K24" s="142"/>
    </row>
    <row r="25" spans="1:11" s="35" customFormat="1" ht="13" x14ac:dyDescent="0.15">
      <c r="A25" s="142" t="s">
        <v>56</v>
      </c>
      <c r="B25" s="142"/>
      <c r="C25" s="142"/>
      <c r="D25" s="142"/>
      <c r="E25" s="142"/>
      <c r="F25" s="142"/>
      <c r="G25" s="142"/>
      <c r="H25" s="142"/>
      <c r="I25" s="142"/>
      <c r="J25" s="142"/>
      <c r="K25" s="142"/>
    </row>
    <row r="26" spans="1:11" s="35" customFormat="1" ht="13" x14ac:dyDescent="0.15">
      <c r="A26" s="44"/>
      <c r="B26" s="32"/>
      <c r="C26" s="33"/>
      <c r="D26" s="34"/>
      <c r="E26" s="33"/>
      <c r="F26" s="34"/>
      <c r="G26" s="33"/>
      <c r="H26" s="34"/>
      <c r="I26" s="33"/>
      <c r="J26" s="34"/>
      <c r="K26" s="33"/>
    </row>
    <row r="27" spans="1:11" s="35" customFormat="1" ht="13" x14ac:dyDescent="0.15">
      <c r="A27" s="142" t="s">
        <v>51</v>
      </c>
      <c r="B27" s="142"/>
      <c r="C27" s="142"/>
      <c r="D27" s="142"/>
      <c r="E27" s="142"/>
      <c r="F27" s="142"/>
      <c r="G27" s="142"/>
      <c r="H27" s="142"/>
      <c r="I27" s="142"/>
      <c r="J27" s="142"/>
      <c r="K27" s="142"/>
    </row>
    <row r="28" spans="1:11" s="35" customFormat="1" ht="13" x14ac:dyDescent="0.15">
      <c r="A28" s="142" t="s">
        <v>57</v>
      </c>
      <c r="B28" s="142"/>
      <c r="C28" s="142"/>
      <c r="D28" s="142"/>
      <c r="E28" s="142"/>
      <c r="F28" s="142"/>
      <c r="G28" s="142"/>
      <c r="H28" s="142"/>
      <c r="I28" s="142"/>
      <c r="J28" s="142"/>
      <c r="K28" s="142"/>
    </row>
    <row r="29" spans="1:11" s="35" customFormat="1" ht="13" x14ac:dyDescent="0.15">
      <c r="A29" s="142" t="s">
        <v>58</v>
      </c>
      <c r="B29" s="142"/>
      <c r="C29" s="142"/>
      <c r="D29" s="142"/>
      <c r="E29" s="142"/>
      <c r="F29" s="142"/>
      <c r="G29" s="142"/>
      <c r="H29" s="142"/>
      <c r="I29" s="142"/>
      <c r="J29" s="142"/>
      <c r="K29" s="142"/>
    </row>
    <row r="30" spans="1:11" s="35" customFormat="1" ht="13" x14ac:dyDescent="0.15">
      <c r="A30" s="142" t="s">
        <v>59</v>
      </c>
      <c r="B30" s="142"/>
      <c r="C30" s="142"/>
      <c r="D30" s="142"/>
      <c r="E30" s="142"/>
      <c r="F30" s="142"/>
      <c r="G30" s="142"/>
      <c r="H30" s="142"/>
      <c r="I30" s="142"/>
      <c r="J30" s="142"/>
      <c r="K30" s="142"/>
    </row>
    <row r="31" spans="1:11" s="35" customFormat="1" ht="13" x14ac:dyDescent="0.15">
      <c r="B31" s="36"/>
      <c r="I31" s="139"/>
      <c r="J31" s="139"/>
      <c r="K31" s="37"/>
    </row>
    <row r="32" spans="1:11" customFormat="1" ht="13" x14ac:dyDescent="0.15">
      <c r="A32" s="20" t="s">
        <v>64</v>
      </c>
    </row>
    <row r="33" spans="2:11" customFormat="1" ht="13" x14ac:dyDescent="0.15"/>
    <row r="34" spans="2:11" x14ac:dyDescent="0.15">
      <c r="B34" s="30"/>
      <c r="I34" s="140"/>
      <c r="J34" s="140"/>
      <c r="K34" s="31"/>
    </row>
    <row r="37" spans="2:11" x14ac:dyDescent="0.15">
      <c r="B37" s="30"/>
      <c r="I37" s="140"/>
      <c r="J37" s="140"/>
      <c r="K37" s="31"/>
    </row>
  </sheetData>
  <mergeCells count="23">
    <mergeCell ref="A6:K6"/>
    <mergeCell ref="A16:K16"/>
    <mergeCell ref="A13:K13"/>
    <mergeCell ref="A14:K14"/>
    <mergeCell ref="A8:K8"/>
    <mergeCell ref="A10:K10"/>
    <mergeCell ref="A11:K11"/>
    <mergeCell ref="I31:J31"/>
    <mergeCell ref="I34:J34"/>
    <mergeCell ref="I37:J37"/>
    <mergeCell ref="A3:K3"/>
    <mergeCell ref="A4:K4"/>
    <mergeCell ref="A17:K17"/>
    <mergeCell ref="A23:K23"/>
    <mergeCell ref="A25:K25"/>
    <mergeCell ref="A29:K29"/>
    <mergeCell ref="A28:K28"/>
    <mergeCell ref="A30:K30"/>
    <mergeCell ref="A24:K24"/>
    <mergeCell ref="A19:K19"/>
    <mergeCell ref="A21:K21"/>
    <mergeCell ref="A27:K27"/>
    <mergeCell ref="A22:K22"/>
  </mergeCells>
  <conditionalFormatting sqref="K31 K34">
    <cfRule type="cellIs" dxfId="2" priority="2" stopIfTrue="1" operator="equal">
      <formula>0</formula>
    </cfRule>
  </conditionalFormatting>
  <conditionalFormatting sqref="K37">
    <cfRule type="cellIs" dxfId="1" priority="1" stopIfTrue="1" operator="equal">
      <formula>0</formula>
    </cfRule>
  </conditionalFormatting>
  <pageMargins left="0.78749999999999998" right="0" top="0.78749999999999998" bottom="0" header="0.51180555555555551" footer="0.51180555555555551"/>
  <pageSetup paperSize="9" firstPageNumber="0"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F8E00-9338-4D4C-A4B2-3976FFED9846}">
  <sheetPr>
    <pageSetUpPr fitToPage="1"/>
  </sheetPr>
  <dimension ref="A1:IV38"/>
  <sheetViews>
    <sheetView zoomScale="218" zoomScaleNormal="100" workbookViewId="0">
      <selection activeCell="A2" sqref="A2:A3"/>
    </sheetView>
  </sheetViews>
  <sheetFormatPr baseColWidth="10" defaultColWidth="0" defaultRowHeight="13" zeroHeight="1" x14ac:dyDescent="0.15"/>
  <cols>
    <col min="1" max="1" width="11" customWidth="1"/>
    <col min="2" max="2" width="10.5" customWidth="1"/>
    <col min="3" max="3" width="3.6640625" customWidth="1"/>
    <col min="4" max="4" width="2.5" customWidth="1"/>
    <col min="5" max="5" width="5" customWidth="1"/>
    <col min="6" max="6" width="4.6640625" customWidth="1"/>
    <col min="7" max="7" width="4" customWidth="1"/>
    <col min="8" max="8" width="2.5" customWidth="1"/>
    <col min="9" max="9" width="5" customWidth="1"/>
    <col min="10" max="10" width="4.6640625" customWidth="1"/>
    <col min="11" max="11" width="3.6640625" customWidth="1"/>
    <col min="12" max="12" width="13.83203125" customWidth="1"/>
    <col min="13" max="13" width="9.1640625" customWidth="1"/>
    <col min="14" max="14" width="11" customWidth="1"/>
    <col min="15" max="15" width="4.83203125" style="49" customWidth="1"/>
    <col min="16" max="17" width="0" style="1" hidden="1" customWidth="1"/>
    <col min="18" max="21" width="0" hidden="1" customWidth="1"/>
    <col min="256" max="256" width="1.33203125" hidden="1" customWidth="1"/>
  </cols>
  <sheetData>
    <row r="1" spans="1:18" ht="21" customHeight="1" x14ac:dyDescent="0.15">
      <c r="A1" t="s">
        <v>0</v>
      </c>
      <c r="L1" t="s">
        <v>1</v>
      </c>
      <c r="M1" t="s">
        <v>2</v>
      </c>
    </row>
    <row r="2" spans="1:18" ht="21" customHeight="1" x14ac:dyDescent="0.15">
      <c r="A2" t="s">
        <v>110</v>
      </c>
      <c r="L2" t="s">
        <v>3</v>
      </c>
      <c r="M2" t="s">
        <v>4</v>
      </c>
    </row>
    <row r="3" spans="1:18" ht="21" customHeight="1" x14ac:dyDescent="0.15">
      <c r="A3" t="s">
        <v>111</v>
      </c>
      <c r="L3" t="s">
        <v>89</v>
      </c>
      <c r="M3" s="61" t="s">
        <v>90</v>
      </c>
    </row>
    <row r="4" spans="1:18" ht="10" customHeight="1" x14ac:dyDescent="0.15"/>
    <row r="5" spans="1:18" ht="23.25" customHeight="1" x14ac:dyDescent="0.2">
      <c r="B5" s="113" t="s">
        <v>100</v>
      </c>
      <c r="C5" s="113"/>
      <c r="D5" s="114" t="s">
        <v>5</v>
      </c>
      <c r="E5" s="114"/>
      <c r="F5" s="114"/>
      <c r="G5" s="114"/>
      <c r="H5" s="114"/>
      <c r="I5" s="114"/>
      <c r="J5" s="114"/>
      <c r="K5" s="114"/>
      <c r="L5" s="114"/>
    </row>
    <row r="6" spans="1:18" ht="10" customHeight="1" x14ac:dyDescent="0.15"/>
    <row r="7" spans="1:18" ht="23" customHeight="1" x14ac:dyDescent="0.15">
      <c r="A7" s="47" t="s">
        <v>6</v>
      </c>
      <c r="B7" s="99"/>
      <c r="C7" s="99"/>
      <c r="D7" s="99"/>
      <c r="E7" s="99"/>
      <c r="F7" s="99"/>
      <c r="G7" s="99"/>
      <c r="H7" s="99"/>
      <c r="I7" s="99"/>
      <c r="J7" s="99"/>
      <c r="K7" s="99"/>
      <c r="L7" s="99"/>
      <c r="M7" s="99"/>
      <c r="N7" s="98"/>
    </row>
    <row r="8" spans="1:18" ht="23" customHeight="1" x14ac:dyDescent="0.15">
      <c r="A8" s="47" t="s">
        <v>7</v>
      </c>
      <c r="B8" s="99"/>
      <c r="C8" s="99"/>
      <c r="D8" s="99"/>
      <c r="E8" s="99"/>
      <c r="F8" s="99"/>
      <c r="G8" s="99"/>
      <c r="H8" s="99"/>
      <c r="I8" s="99"/>
      <c r="J8" s="99"/>
      <c r="K8" s="99"/>
      <c r="L8" s="99"/>
      <c r="M8" s="99"/>
      <c r="N8" s="98"/>
    </row>
    <row r="9" spans="1:18" ht="23" customHeight="1" x14ac:dyDescent="0.15">
      <c r="A9" s="47" t="s">
        <v>87</v>
      </c>
      <c r="B9" s="99"/>
      <c r="C9" s="99"/>
      <c r="D9" s="99"/>
      <c r="E9" s="99"/>
      <c r="F9" s="99"/>
      <c r="G9" s="99"/>
      <c r="H9" s="99"/>
      <c r="I9" s="99"/>
      <c r="J9" s="99"/>
      <c r="K9" s="99"/>
      <c r="L9" s="99"/>
      <c r="M9" s="99"/>
      <c r="N9" s="98"/>
    </row>
    <row r="10" spans="1:18" ht="23" customHeight="1" x14ac:dyDescent="0.15">
      <c r="A10" s="47" t="s">
        <v>34</v>
      </c>
      <c r="B10" s="99"/>
      <c r="C10" s="99"/>
      <c r="D10" s="99"/>
      <c r="E10" s="99"/>
      <c r="F10" s="99"/>
      <c r="G10" s="99"/>
      <c r="H10" s="99"/>
      <c r="I10" s="99"/>
      <c r="J10" s="99"/>
      <c r="K10" s="98"/>
      <c r="L10" s="46" t="s">
        <v>35</v>
      </c>
      <c r="M10" s="105"/>
      <c r="N10" s="105"/>
    </row>
    <row r="11" spans="1:18" ht="23" customHeight="1" x14ac:dyDescent="0.15">
      <c r="A11" s="47" t="s">
        <v>88</v>
      </c>
      <c r="B11" s="106" t="str">
        <f>IF($B$5="Sammel-","siehe Anlage","")</f>
        <v/>
      </c>
      <c r="C11" s="99"/>
      <c r="D11" s="99"/>
      <c r="E11" s="99"/>
      <c r="F11" s="99"/>
      <c r="G11" s="99"/>
      <c r="H11" s="99"/>
      <c r="I11" s="99"/>
      <c r="J11" s="99"/>
      <c r="K11" s="98"/>
      <c r="L11" s="46" t="s">
        <v>8</v>
      </c>
      <c r="M11" s="98" t="str">
        <f>IF($B$5="Sammel-","siehe Anlage","")</f>
        <v/>
      </c>
      <c r="N11" s="98"/>
    </row>
    <row r="12" spans="1:18" ht="23" customHeight="1" x14ac:dyDescent="0.15">
      <c r="A12" s="122"/>
      <c r="B12" s="123"/>
      <c r="C12" s="123"/>
      <c r="D12" s="123"/>
      <c r="E12" s="123"/>
      <c r="F12" s="123"/>
      <c r="G12" s="123"/>
      <c r="H12" s="123"/>
      <c r="I12" s="123"/>
      <c r="J12" s="123"/>
      <c r="K12" s="123"/>
      <c r="L12" s="123"/>
      <c r="M12" s="123"/>
      <c r="N12" s="124"/>
    </row>
    <row r="13" spans="1:18" ht="23" customHeight="1" x14ac:dyDescent="0.15">
      <c r="A13" s="46" t="s">
        <v>9</v>
      </c>
      <c r="B13" s="99"/>
      <c r="C13" s="99"/>
      <c r="D13" s="99"/>
      <c r="E13" s="99"/>
      <c r="F13" s="99"/>
      <c r="G13" s="99"/>
      <c r="H13" s="99"/>
      <c r="I13" s="99"/>
      <c r="J13" s="99"/>
      <c r="K13" s="98"/>
      <c r="L13" s="52" t="s">
        <v>65</v>
      </c>
      <c r="M13" s="105"/>
      <c r="N13" s="105"/>
    </row>
    <row r="14" spans="1:18" ht="23" customHeight="1" x14ac:dyDescent="0.15">
      <c r="A14" s="76" t="s">
        <v>10</v>
      </c>
      <c r="B14" s="104"/>
      <c r="C14" s="96" t="str">
        <f>IF($B$5="Sammel-","siehe Anlage","")</f>
        <v/>
      </c>
      <c r="D14" s="96"/>
      <c r="E14" s="96"/>
      <c r="F14" s="96"/>
      <c r="G14" s="96"/>
      <c r="H14" s="85" t="s">
        <v>11</v>
      </c>
      <c r="I14" s="84"/>
      <c r="J14" s="143"/>
      <c r="K14" s="143"/>
      <c r="L14" s="143"/>
      <c r="M14" s="3" t="s">
        <v>12</v>
      </c>
      <c r="N14" s="4"/>
    </row>
    <row r="15" spans="1:18" ht="23" customHeight="1" x14ac:dyDescent="0.15">
      <c r="A15" s="76" t="s">
        <v>13</v>
      </c>
      <c r="B15" s="104"/>
      <c r="C15" s="96" t="str">
        <f>IF($B$5="Sammel-","siehe Anlage","")</f>
        <v/>
      </c>
      <c r="D15" s="96"/>
      <c r="E15" s="96"/>
      <c r="F15" s="96"/>
      <c r="G15" s="96"/>
      <c r="H15" s="85" t="s">
        <v>11</v>
      </c>
      <c r="I15" s="84"/>
      <c r="J15" s="143"/>
      <c r="K15" s="143"/>
      <c r="L15" s="143"/>
      <c r="M15" s="3" t="s">
        <v>12</v>
      </c>
      <c r="N15" s="4"/>
    </row>
    <row r="16" spans="1:18" ht="23" customHeight="1" x14ac:dyDescent="0.15">
      <c r="A16" s="76" t="s">
        <v>14</v>
      </c>
      <c r="B16" s="104"/>
      <c r="C16" s="98" t="str">
        <f>IF($B$5="Sammel-","siehe Anlage","")</f>
        <v/>
      </c>
      <c r="D16" s="98"/>
      <c r="E16" s="98"/>
      <c r="F16" s="98"/>
      <c r="G16" s="98"/>
      <c r="H16" s="85" t="s">
        <v>15</v>
      </c>
      <c r="I16" s="84"/>
      <c r="J16" s="99" t="str">
        <f>IF($B$5="Sammel-","siehe Anlage","")</f>
        <v/>
      </c>
      <c r="K16" s="99"/>
      <c r="L16" s="99"/>
      <c r="M16" s="3" t="s">
        <v>16</v>
      </c>
      <c r="N16" s="2"/>
      <c r="O16" s="57" t="s">
        <v>86</v>
      </c>
      <c r="P16" s="5"/>
      <c r="Q16" s="5"/>
      <c r="R16" s="5"/>
    </row>
    <row r="17" spans="1:18" ht="23" customHeight="1" x14ac:dyDescent="0.15">
      <c r="A17" s="76" t="s">
        <v>62</v>
      </c>
      <c r="B17" s="76"/>
      <c r="C17" s="76"/>
      <c r="D17" s="95" t="s">
        <v>17</v>
      </c>
      <c r="E17" s="95"/>
      <c r="F17" s="95"/>
      <c r="G17" s="95"/>
      <c r="H17" s="95"/>
      <c r="I17" s="95"/>
      <c r="J17" s="95"/>
      <c r="K17" s="95"/>
      <c r="L17" s="95"/>
      <c r="M17" s="6" t="s">
        <v>18</v>
      </c>
      <c r="N17" s="58"/>
      <c r="O17" s="56" t="str">
        <f>IF(N17=0,"",_xlfn.IFNA(VLOOKUP($M$13,Dropdowns!$C$1:$H$10,3,0),""))</f>
        <v/>
      </c>
      <c r="P17" s="5"/>
      <c r="Q17" s="5"/>
    </row>
    <row r="18" spans="1:18" ht="23" customHeight="1" x14ac:dyDescent="0.15">
      <c r="A18" s="76" t="s">
        <v>19</v>
      </c>
      <c r="B18" s="76"/>
      <c r="C18" s="76"/>
      <c r="D18" s="95" t="s">
        <v>17</v>
      </c>
      <c r="E18" s="95"/>
      <c r="F18" s="95"/>
      <c r="G18" s="95"/>
      <c r="H18" s="95"/>
      <c r="I18" s="95"/>
      <c r="J18" s="95"/>
      <c r="K18" s="95"/>
      <c r="L18" s="95"/>
      <c r="M18" s="6" t="s">
        <v>18</v>
      </c>
      <c r="N18" s="58"/>
      <c r="O18" s="56" t="str">
        <f>IF(N18=0,"",_xlfn.IFNA(VLOOKUP($M$13,Dropdowns!$C$1:$H$10,3,0),""))</f>
        <v/>
      </c>
      <c r="P18" s="5"/>
      <c r="Q18" s="5"/>
    </row>
    <row r="19" spans="1:18" ht="23" customHeight="1" thickBot="1" x14ac:dyDescent="0.2">
      <c r="A19" s="129" t="s">
        <v>23</v>
      </c>
      <c r="B19" s="130"/>
      <c r="C19" s="130"/>
      <c r="D19" s="95" t="s">
        <v>17</v>
      </c>
      <c r="E19" s="95"/>
      <c r="F19" s="95"/>
      <c r="G19" s="95"/>
      <c r="H19" s="95"/>
      <c r="I19" s="95"/>
      <c r="J19" s="95"/>
      <c r="K19" s="95"/>
      <c r="L19" s="95"/>
      <c r="M19" s="6" t="s">
        <v>18</v>
      </c>
      <c r="N19" s="58"/>
      <c r="O19" s="56" t="str">
        <f>IF(N19=0,"",_xlfn.IFNA(VLOOKUP($M$13,Dropdowns!$C$1:$H$10,3,0),""))</f>
        <v/>
      </c>
      <c r="P19" s="5"/>
      <c r="Q19" s="5"/>
    </row>
    <row r="20" spans="1:18" ht="23" customHeight="1" thickBot="1" x14ac:dyDescent="0.2">
      <c r="A20" s="76" t="s">
        <v>20</v>
      </c>
      <c r="B20" s="104"/>
      <c r="C20" s="128"/>
      <c r="D20" s="53" t="s">
        <v>21</v>
      </c>
      <c r="E20" s="69" t="str">
        <f>IF($B$5="Sammel-",Auflistung!$G$48,"")</f>
        <v/>
      </c>
      <c r="F20" s="51" t="s">
        <v>25</v>
      </c>
      <c r="G20" s="144">
        <v>0.3</v>
      </c>
      <c r="H20" s="145"/>
      <c r="I20" s="125"/>
      <c r="J20" s="126"/>
      <c r="K20" s="126"/>
      <c r="L20" s="127"/>
      <c r="M20" s="11" t="s">
        <v>18</v>
      </c>
      <c r="N20" s="58" t="str">
        <f>IF(E20="","",(E20*G20))</f>
        <v/>
      </c>
      <c r="O20" s="56" t="str">
        <f>IF(N20="","",_xlfn.IFNA(VLOOKUP($M$13,Dropdowns!$C$1:$H$10,3,0),""))</f>
        <v/>
      </c>
      <c r="P20" s="8"/>
      <c r="Q20" s="9"/>
      <c r="R20" s="10"/>
    </row>
    <row r="21" spans="1:18" ht="23" customHeight="1" x14ac:dyDescent="0.15">
      <c r="A21" s="76" t="s">
        <v>22</v>
      </c>
      <c r="B21" s="104"/>
      <c r="C21" s="104"/>
      <c r="D21" s="104"/>
      <c r="E21" s="41"/>
      <c r="F21" s="105"/>
      <c r="G21" s="146"/>
      <c r="H21" s="146"/>
      <c r="I21" s="146"/>
      <c r="J21" s="146"/>
      <c r="K21" s="146"/>
      <c r="L21" s="146"/>
      <c r="M21" s="6"/>
      <c r="N21" s="58"/>
      <c r="O21" s="56"/>
      <c r="P21" s="9"/>
      <c r="Q21" s="8"/>
      <c r="R21" s="10"/>
    </row>
    <row r="22" spans="1:18" ht="23" customHeight="1" thickBot="1" x14ac:dyDescent="0.2">
      <c r="A22" s="93"/>
      <c r="B22" s="93"/>
      <c r="C22" s="93"/>
      <c r="D22" s="93"/>
      <c r="E22" s="93"/>
      <c r="F22" s="93"/>
      <c r="G22" s="93"/>
      <c r="H22" s="93"/>
      <c r="I22" s="93"/>
      <c r="J22" s="93"/>
      <c r="K22" s="93"/>
      <c r="L22" s="94"/>
      <c r="M22" s="6"/>
      <c r="N22" s="58"/>
      <c r="O22" s="56"/>
      <c r="P22" s="9"/>
      <c r="Q22" s="8"/>
      <c r="R22" s="10"/>
    </row>
    <row r="23" spans="1:18" ht="23.25" customHeight="1" thickBot="1" x14ac:dyDescent="0.2">
      <c r="A23" s="76" t="s">
        <v>24</v>
      </c>
      <c r="B23" s="76"/>
      <c r="C23" s="42"/>
      <c r="D23" s="115" t="s">
        <v>25</v>
      </c>
      <c r="E23" s="116"/>
      <c r="F23" s="86"/>
      <c r="G23" s="88"/>
      <c r="H23" s="121" t="s">
        <v>84</v>
      </c>
      <c r="I23" s="121"/>
      <c r="J23" s="121"/>
      <c r="K23" s="121"/>
      <c r="L23" s="121"/>
      <c r="M23" s="6" t="s">
        <v>18</v>
      </c>
      <c r="N23" s="59" t="str">
        <f>IF(F23="","",C23*F23)</f>
        <v/>
      </c>
      <c r="O23" s="56" t="str">
        <f>IF(N23="","",_xlfn.IFNA(VLOOKUP($M$13,Dropdowns!$C$1:$H$10,5,0),""))</f>
        <v/>
      </c>
      <c r="P23" s="8"/>
      <c r="Q23" s="8"/>
      <c r="R23" s="10"/>
    </row>
    <row r="24" spans="1:18" ht="23" customHeight="1" x14ac:dyDescent="0.15">
      <c r="A24" s="117"/>
      <c r="B24" s="118"/>
      <c r="C24" s="118"/>
      <c r="D24" s="118"/>
      <c r="E24" s="118"/>
      <c r="F24" s="118"/>
      <c r="G24" s="118"/>
      <c r="H24" s="118"/>
      <c r="I24" s="118"/>
      <c r="J24" s="118"/>
      <c r="K24" s="118"/>
      <c r="L24" s="119"/>
      <c r="M24" s="6"/>
      <c r="N24" s="59"/>
      <c r="O24" s="56"/>
      <c r="P24" s="8"/>
      <c r="Q24" s="8"/>
      <c r="R24" s="10"/>
    </row>
    <row r="25" spans="1:18" ht="23" customHeight="1" x14ac:dyDescent="0.15">
      <c r="A25" s="76" t="s">
        <v>26</v>
      </c>
      <c r="B25" s="76"/>
      <c r="C25" s="105"/>
      <c r="D25" s="105"/>
      <c r="E25" s="105"/>
      <c r="F25" s="105"/>
      <c r="G25" s="105"/>
      <c r="H25" s="105"/>
      <c r="I25" s="105"/>
      <c r="J25" s="105"/>
      <c r="K25" s="105"/>
      <c r="L25" s="105"/>
      <c r="M25" s="6" t="s">
        <v>18</v>
      </c>
      <c r="N25" s="59"/>
      <c r="O25" s="56" t="str">
        <f>IF(N25="","",_xlfn.IFNA(VLOOKUP($M$13,Dropdowns!$C$1:$H$10,6,0),""))</f>
        <v/>
      </c>
      <c r="P25" s="8"/>
      <c r="Q25" s="8"/>
      <c r="R25" s="10"/>
    </row>
    <row r="26" spans="1:18" ht="23" customHeight="1" thickBot="1" x14ac:dyDescent="0.2">
      <c r="A26" s="76" t="s">
        <v>60</v>
      </c>
      <c r="B26" s="76"/>
      <c r="C26" s="77" t="s">
        <v>63</v>
      </c>
      <c r="D26" s="78"/>
      <c r="E26" s="78"/>
      <c r="F26" s="78"/>
      <c r="G26" s="79"/>
      <c r="H26" s="78"/>
      <c r="I26" s="78"/>
      <c r="J26" s="79"/>
      <c r="K26" s="79"/>
      <c r="L26" s="79"/>
      <c r="M26" s="6" t="s">
        <v>18</v>
      </c>
      <c r="N26" s="59"/>
      <c r="O26" s="56"/>
      <c r="P26" s="8"/>
      <c r="Q26" s="8"/>
      <c r="R26" s="10"/>
    </row>
    <row r="27" spans="1:18" ht="23" customHeight="1" thickBot="1" x14ac:dyDescent="0.2">
      <c r="A27" s="83" t="s">
        <v>61</v>
      </c>
      <c r="B27" s="83"/>
      <c r="C27" s="83"/>
      <c r="D27" s="76" t="s">
        <v>27</v>
      </c>
      <c r="E27" s="76"/>
      <c r="F27" s="76"/>
      <c r="G27" s="42"/>
      <c r="H27" s="84" t="s">
        <v>25</v>
      </c>
      <c r="I27" s="85"/>
      <c r="J27" s="86"/>
      <c r="K27" s="87"/>
      <c r="L27" s="88"/>
      <c r="M27" s="11" t="s">
        <v>18</v>
      </c>
      <c r="N27" s="59" t="str">
        <f>IF(G27="","",G27*J27)</f>
        <v/>
      </c>
      <c r="O27" s="56" t="str">
        <f>IF(N27="","",_xlfn.IFNA(VLOOKUP($M$13,Dropdowns!$C$1:$H$10,2,0),""))</f>
        <v/>
      </c>
      <c r="P27" s="8"/>
      <c r="Q27" s="8"/>
      <c r="R27" s="12"/>
    </row>
    <row r="28" spans="1:18" ht="23" customHeight="1" thickBot="1" x14ac:dyDescent="0.2">
      <c r="A28" s="83" t="s">
        <v>61</v>
      </c>
      <c r="B28" s="83"/>
      <c r="C28" s="89"/>
      <c r="D28" s="76" t="s">
        <v>28</v>
      </c>
      <c r="E28" s="76"/>
      <c r="F28" s="76"/>
      <c r="G28" s="42"/>
      <c r="H28" s="84" t="s">
        <v>25</v>
      </c>
      <c r="I28" s="85"/>
      <c r="J28" s="86"/>
      <c r="K28" s="87"/>
      <c r="L28" s="88"/>
      <c r="M28" s="11" t="s">
        <v>18</v>
      </c>
      <c r="N28" s="59" t="str">
        <f>IF(G28="","",G28*J28)</f>
        <v/>
      </c>
      <c r="O28" s="56" t="str">
        <f>IF(N28="","",_xlfn.IFNA(VLOOKUP($M$13,Dropdowns!$C$1:$H$10,2,0),""))</f>
        <v/>
      </c>
      <c r="P28" s="8"/>
      <c r="Q28" s="8"/>
      <c r="R28" s="12"/>
    </row>
    <row r="29" spans="1:18" ht="23" customHeight="1" thickBot="1" x14ac:dyDescent="0.2">
      <c r="A29" s="76" t="s">
        <v>29</v>
      </c>
      <c r="B29" s="120"/>
      <c r="C29" s="38"/>
      <c r="D29" s="80"/>
      <c r="E29" s="81"/>
      <c r="F29" s="81"/>
      <c r="G29" s="82"/>
      <c r="H29" s="81"/>
      <c r="I29" s="81"/>
      <c r="J29" s="82"/>
      <c r="K29" s="13"/>
      <c r="L29" s="14" t="s">
        <v>30</v>
      </c>
      <c r="M29" s="54" t="s">
        <v>18</v>
      </c>
      <c r="N29" s="60">
        <f>SUM(N17:N28)</f>
        <v>0</v>
      </c>
      <c r="P29" s="9"/>
      <c r="Q29" s="9"/>
      <c r="R29" s="9"/>
    </row>
    <row r="30" spans="1:18" ht="21" customHeight="1" thickTop="1" x14ac:dyDescent="0.15">
      <c r="A30" s="107" t="s">
        <v>31</v>
      </c>
      <c r="B30" s="107"/>
      <c r="C30" s="107"/>
      <c r="D30" s="15"/>
      <c r="E30" s="15"/>
      <c r="F30" s="15"/>
      <c r="G30" s="15"/>
      <c r="H30" s="15"/>
      <c r="I30" s="15"/>
      <c r="J30" s="15"/>
      <c r="K30" s="15"/>
      <c r="L30" s="15"/>
      <c r="M30" s="15"/>
      <c r="N30" s="15"/>
      <c r="P30" s="16"/>
      <c r="Q30" s="16"/>
      <c r="R30" s="10"/>
    </row>
    <row r="31" spans="1:18" s="17" customFormat="1" ht="30" customHeight="1" thickBot="1" x14ac:dyDescent="0.2">
      <c r="A31" s="55" t="s">
        <v>85</v>
      </c>
      <c r="B31" s="108" t="str">
        <f>IF(OR(C16="siehe Anlage",C16=""),"",C16)</f>
        <v/>
      </c>
      <c r="C31" s="108"/>
      <c r="D31" s="108"/>
      <c r="E31" s="108"/>
      <c r="F31" s="55" t="s">
        <v>32</v>
      </c>
      <c r="G31" s="147" t="str">
        <f>IF(OR(C15="siehe Anlage",C15=""),"",C15)</f>
        <v/>
      </c>
      <c r="H31" s="147"/>
      <c r="I31" s="147"/>
      <c r="J31" s="55" t="s">
        <v>33</v>
      </c>
      <c r="K31" s="55"/>
      <c r="L31" s="110"/>
      <c r="M31" s="110"/>
      <c r="N31" s="110"/>
      <c r="O31" s="49"/>
      <c r="P31" s="18"/>
      <c r="Q31" s="18"/>
      <c r="R31" s="19"/>
    </row>
    <row r="32" spans="1:18" ht="5" customHeight="1" thickTop="1" x14ac:dyDescent="0.15">
      <c r="A32" s="20"/>
      <c r="B32" s="20"/>
      <c r="C32" s="20"/>
      <c r="D32" s="20"/>
      <c r="E32" s="20"/>
      <c r="F32" s="20"/>
      <c r="G32" s="20"/>
      <c r="H32" s="20"/>
      <c r="I32" s="20"/>
      <c r="J32" s="20"/>
      <c r="K32" s="20"/>
      <c r="L32" s="20"/>
      <c r="M32" s="20"/>
    </row>
    <row r="33" spans="1:19" ht="21" customHeight="1" x14ac:dyDescent="0.15">
      <c r="A33" s="21"/>
      <c r="B33" s="20"/>
      <c r="C33" s="20"/>
      <c r="D33" s="20"/>
      <c r="E33" s="20"/>
      <c r="F33" s="20"/>
      <c r="G33" s="20"/>
      <c r="H33" s="20"/>
      <c r="R33" s="12"/>
      <c r="S33" s="1"/>
    </row>
    <row r="34" spans="1:19" ht="21" customHeight="1" x14ac:dyDescent="0.15">
      <c r="A34" s="21"/>
      <c r="I34" s="22" t="s">
        <v>38</v>
      </c>
      <c r="J34" s="20"/>
      <c r="K34" s="20"/>
      <c r="L34" s="27"/>
      <c r="M34" s="28"/>
      <c r="N34" s="29"/>
    </row>
    <row r="35" spans="1:19" ht="21" customHeight="1" x14ac:dyDescent="0.15">
      <c r="E35" s="22"/>
      <c r="I35" s="22" t="s">
        <v>37</v>
      </c>
      <c r="L35" s="24"/>
      <c r="M35" s="25"/>
      <c r="N35" s="26"/>
    </row>
    <row r="36" spans="1:19" ht="21" customHeight="1" x14ac:dyDescent="0.15">
      <c r="A36" s="23"/>
      <c r="M36" s="39"/>
      <c r="N36" s="39"/>
    </row>
    <row r="37" spans="1:19" ht="21" customHeight="1" x14ac:dyDescent="0.15">
      <c r="A37" s="15"/>
      <c r="D37" s="15"/>
      <c r="E37" s="15"/>
      <c r="I37" s="22" t="s">
        <v>36</v>
      </c>
      <c r="L37" s="7"/>
      <c r="M37" s="39"/>
      <c r="N37" s="40"/>
    </row>
    <row r="38" spans="1:19" x14ac:dyDescent="0.15"/>
  </sheetData>
  <sheetProtection algorithmName="SHA-512" hashValue="Dxk3dbSnZuyJFU4LvSETXaN6mpFWAuAhftppS1A+6JgFdEaSXtBet1OPZM2HA4qUdfHXifhL/lUw2xUvIq08oQ==" saltValue="VEkw7nexNY7O7h3qAUYJZA==" spinCount="100000" sheet="1" objects="1" scenarios="1"/>
  <mergeCells count="59">
    <mergeCell ref="A30:C30"/>
    <mergeCell ref="B31:E31"/>
    <mergeCell ref="G31:I31"/>
    <mergeCell ref="L31:N31"/>
    <mergeCell ref="A28:C28"/>
    <mergeCell ref="D28:F28"/>
    <mergeCell ref="H28:I28"/>
    <mergeCell ref="J28:L28"/>
    <mergeCell ref="A29:B29"/>
    <mergeCell ref="D29:J29"/>
    <mergeCell ref="A26:B26"/>
    <mergeCell ref="C26:L26"/>
    <mergeCell ref="A27:C27"/>
    <mergeCell ref="D27:F27"/>
    <mergeCell ref="H27:I27"/>
    <mergeCell ref="J27:L27"/>
    <mergeCell ref="A25:B25"/>
    <mergeCell ref="C25:L25"/>
    <mergeCell ref="A20:C20"/>
    <mergeCell ref="G20:H20"/>
    <mergeCell ref="I20:L20"/>
    <mergeCell ref="A21:D21"/>
    <mergeCell ref="F21:L21"/>
    <mergeCell ref="A22:L22"/>
    <mergeCell ref="A23:B23"/>
    <mergeCell ref="D23:E23"/>
    <mergeCell ref="F23:G23"/>
    <mergeCell ref="H23:L23"/>
    <mergeCell ref="A24:L24"/>
    <mergeCell ref="A17:C17"/>
    <mergeCell ref="D17:L17"/>
    <mergeCell ref="A18:C18"/>
    <mergeCell ref="D18:L18"/>
    <mergeCell ref="A19:C19"/>
    <mergeCell ref="D19:L19"/>
    <mergeCell ref="A15:B15"/>
    <mergeCell ref="C15:G15"/>
    <mergeCell ref="H15:I15"/>
    <mergeCell ref="J15:L15"/>
    <mergeCell ref="A16:B16"/>
    <mergeCell ref="C16:G16"/>
    <mergeCell ref="H16:I16"/>
    <mergeCell ref="J16:L16"/>
    <mergeCell ref="A14:B14"/>
    <mergeCell ref="C14:G14"/>
    <mergeCell ref="H14:I14"/>
    <mergeCell ref="J14:L14"/>
    <mergeCell ref="B5:C5"/>
    <mergeCell ref="D5:L5"/>
    <mergeCell ref="B7:N7"/>
    <mergeCell ref="B8:N8"/>
    <mergeCell ref="B9:N9"/>
    <mergeCell ref="B10:K10"/>
    <mergeCell ref="M10:N10"/>
    <mergeCell ref="B11:K11"/>
    <mergeCell ref="M11:N11"/>
    <mergeCell ref="A12:N12"/>
    <mergeCell ref="B13:K13"/>
    <mergeCell ref="M13:N13"/>
  </mergeCells>
  <conditionalFormatting sqref="N17:N29">
    <cfRule type="cellIs" dxfId="0" priority="1" stopIfTrue="1" operator="equal">
      <formula>0</formula>
    </cfRule>
  </conditionalFormatting>
  <dataValidations count="4">
    <dataValidation type="list" allowBlank="1" showInputMessage="1" showErrorMessage="1" sqref="B5:C5" xr:uid="{AB866C8D-7C33-2F45-9A24-B1892393ECD0}">
      <formula1>DD_Abrechnungsart</formula1>
    </dataValidation>
    <dataValidation type="list" allowBlank="1" showInputMessage="1" showErrorMessage="1" sqref="J28:L28" xr:uid="{10622D00-B195-E14A-A047-922298F4072D}">
      <formula1>DD_Trainer_Tag</formula1>
    </dataValidation>
    <dataValidation type="list" allowBlank="1" showInputMessage="1" showErrorMessage="1" sqref="J27:L27" xr:uid="{BA300AB9-4707-7249-A457-275A27549F65}">
      <formula1>DD_Trainer_Stunden</formula1>
    </dataValidation>
    <dataValidation type="list" errorStyle="warning" allowBlank="1" showInputMessage="1" showErrorMessage="1" errorTitle="unbekanntes Referat" error="Bitte ein Referat aus der Liste auswählen. Trotzdem eintragen?_x000a_" sqref="M13:N13" xr:uid="{4A289DEE-E878-ED41-848F-8CAF628FFD8C}">
      <formula1>DD_Referat</formula1>
    </dataValidation>
  </dataValidations>
  <hyperlinks>
    <hyperlink ref="M3" r:id="rId1" xr:uid="{9639B34A-A1B8-3343-ACAC-FE288AD9DA3C}"/>
  </hyperlinks>
  <pageMargins left="0.78749999999999998" right="0" top="0.39374999999999999" bottom="0" header="0.51180555555555551" footer="0.51180555555555551"/>
  <pageSetup paperSize="9" scale="91" firstPageNumber="0" fitToHeight="0" orientation="portrait"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4C826-25B1-6A4C-8042-B8E98E4DD643}">
  <dimension ref="A1:P10"/>
  <sheetViews>
    <sheetView workbookViewId="0">
      <selection activeCell="N4" sqref="N4"/>
    </sheetView>
  </sheetViews>
  <sheetFormatPr baseColWidth="10" defaultRowHeight="13" x14ac:dyDescent="0.15"/>
  <cols>
    <col min="1" max="1" width="12.6640625" bestFit="1" customWidth="1"/>
    <col min="3" max="3" width="15.1640625" customWidth="1"/>
    <col min="4" max="4" width="11" customWidth="1"/>
    <col min="5" max="5" width="13.6640625" customWidth="1"/>
    <col min="6" max="6" width="19.83203125" customWidth="1"/>
    <col min="7" max="7" width="16.83203125" customWidth="1"/>
    <col min="8" max="8" width="29.5" customWidth="1"/>
    <col min="10" max="10" width="16.6640625" bestFit="1" customWidth="1"/>
    <col min="12" max="12" width="12.83203125" customWidth="1"/>
    <col min="14" max="14" width="16.5" customWidth="1"/>
  </cols>
  <sheetData>
    <row r="1" spans="1:16" x14ac:dyDescent="0.15">
      <c r="A1" t="s">
        <v>65</v>
      </c>
      <c r="C1" t="s">
        <v>80</v>
      </c>
      <c r="D1" t="s">
        <v>79</v>
      </c>
      <c r="E1" t="s">
        <v>75</v>
      </c>
      <c r="F1" t="s">
        <v>76</v>
      </c>
      <c r="G1" t="s">
        <v>77</v>
      </c>
      <c r="H1" t="s">
        <v>78</v>
      </c>
      <c r="I1" s="48"/>
      <c r="J1" t="s">
        <v>82</v>
      </c>
      <c r="K1" s="48"/>
      <c r="L1" t="s">
        <v>83</v>
      </c>
      <c r="N1" t="s">
        <v>99</v>
      </c>
      <c r="P1" t="s">
        <v>91</v>
      </c>
    </row>
    <row r="2" spans="1:16" x14ac:dyDescent="0.15">
      <c r="A2" t="s">
        <v>69</v>
      </c>
      <c r="C2" s="48" t="s">
        <v>67</v>
      </c>
      <c r="D2">
        <v>5801</v>
      </c>
      <c r="E2">
        <v>5802</v>
      </c>
      <c r="F2">
        <v>5806</v>
      </c>
      <c r="G2">
        <v>5807</v>
      </c>
      <c r="H2">
        <v>5809</v>
      </c>
      <c r="J2" s="50">
        <v>10.5</v>
      </c>
      <c r="L2" s="50">
        <v>51.5</v>
      </c>
      <c r="N2" t="s">
        <v>100</v>
      </c>
    </row>
    <row r="3" spans="1:16" x14ac:dyDescent="0.15">
      <c r="A3" t="s">
        <v>66</v>
      </c>
      <c r="C3" s="48" t="s">
        <v>66</v>
      </c>
      <c r="D3">
        <v>5811</v>
      </c>
      <c r="E3">
        <v>5812</v>
      </c>
      <c r="F3">
        <v>5816</v>
      </c>
      <c r="G3">
        <v>5817</v>
      </c>
      <c r="H3">
        <v>5819</v>
      </c>
      <c r="J3" s="50">
        <v>15.5</v>
      </c>
      <c r="L3" s="50">
        <v>77</v>
      </c>
      <c r="N3" t="s">
        <v>101</v>
      </c>
    </row>
    <row r="4" spans="1:16" x14ac:dyDescent="0.15">
      <c r="A4" t="s">
        <v>72</v>
      </c>
      <c r="C4" s="48" t="s">
        <v>68</v>
      </c>
      <c r="D4">
        <v>5864</v>
      </c>
      <c r="E4">
        <v>5863</v>
      </c>
      <c r="F4">
        <v>5867</v>
      </c>
      <c r="G4" t="s">
        <v>81</v>
      </c>
      <c r="H4">
        <v>5869</v>
      </c>
    </row>
    <row r="5" spans="1:16" x14ac:dyDescent="0.15">
      <c r="A5" t="s">
        <v>70</v>
      </c>
      <c r="C5" s="48" t="s">
        <v>69</v>
      </c>
      <c r="D5">
        <v>6672</v>
      </c>
      <c r="E5">
        <v>6671</v>
      </c>
      <c r="F5">
        <v>6676</v>
      </c>
      <c r="G5" t="s">
        <v>81</v>
      </c>
      <c r="H5">
        <v>6678</v>
      </c>
    </row>
    <row r="6" spans="1:16" x14ac:dyDescent="0.15">
      <c r="A6" t="s">
        <v>67</v>
      </c>
      <c r="C6" s="48" t="s">
        <v>70</v>
      </c>
      <c r="D6">
        <v>6682</v>
      </c>
      <c r="E6">
        <v>6681</v>
      </c>
      <c r="F6">
        <v>6686</v>
      </c>
      <c r="G6" t="s">
        <v>81</v>
      </c>
      <c r="H6">
        <v>6688</v>
      </c>
    </row>
    <row r="7" spans="1:16" x14ac:dyDescent="0.15">
      <c r="A7" t="s">
        <v>73</v>
      </c>
      <c r="C7" s="48" t="s">
        <v>71</v>
      </c>
      <c r="D7">
        <v>6692</v>
      </c>
      <c r="E7">
        <v>6691</v>
      </c>
      <c r="F7">
        <v>6696</v>
      </c>
      <c r="G7" t="s">
        <v>81</v>
      </c>
      <c r="H7">
        <v>6698</v>
      </c>
    </row>
    <row r="8" spans="1:16" x14ac:dyDescent="0.15">
      <c r="A8" t="s">
        <v>68</v>
      </c>
      <c r="C8" s="48" t="s">
        <v>72</v>
      </c>
      <c r="D8" t="s">
        <v>81</v>
      </c>
      <c r="E8" t="s">
        <v>81</v>
      </c>
      <c r="F8" t="s">
        <v>81</v>
      </c>
      <c r="G8" t="s">
        <v>81</v>
      </c>
      <c r="H8" t="s">
        <v>81</v>
      </c>
    </row>
    <row r="9" spans="1:16" x14ac:dyDescent="0.15">
      <c r="A9" t="s">
        <v>71</v>
      </c>
      <c r="C9" s="48" t="s">
        <v>73</v>
      </c>
      <c r="D9" t="s">
        <v>81</v>
      </c>
      <c r="E9">
        <v>2850</v>
      </c>
      <c r="F9" t="s">
        <v>81</v>
      </c>
      <c r="G9" t="s">
        <v>81</v>
      </c>
      <c r="H9" t="s">
        <v>81</v>
      </c>
    </row>
    <row r="10" spans="1:16" x14ac:dyDescent="0.15">
      <c r="A10" t="s">
        <v>74</v>
      </c>
      <c r="C10" s="48" t="s">
        <v>74</v>
      </c>
      <c r="D10" t="s">
        <v>81</v>
      </c>
      <c r="E10">
        <v>2851</v>
      </c>
      <c r="F10" t="s">
        <v>81</v>
      </c>
      <c r="G10" t="s">
        <v>81</v>
      </c>
      <c r="H10">
        <v>2852</v>
      </c>
    </row>
  </sheetData>
  <sheetProtection algorithmName="SHA-512" hashValue="+5y17yfFTB7j5xMiEoEtFeMqrxJuRysns9I4lJsbe95lBuk6lT0BDWFRdpxXvh/oDWJ57YXp7dd4bbPd1f4qyw==" saltValue="8zHIS7nvEtJGtS+EY//Hfw==" spinCount="100000" sheet="1" objects="1" scenarios="1" autoFilter="0"/>
  <pageMargins left="0.7" right="0.7" top="0.75" bottom="0.75" header="0.3" footer="0.3"/>
  <pageSetup paperSize="9" orientation="portrait" horizontalDpi="0" verticalDpi="0"/>
  <tableParts count="5">
    <tablePart r:id="rId1"/>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Abrechnung</vt:lpstr>
      <vt:lpstr>Auflistung</vt:lpstr>
      <vt:lpstr>Rückseite</vt:lpstr>
      <vt:lpstr>Vorlage</vt:lpstr>
      <vt:lpstr>Dropdowns</vt:lpstr>
      <vt:lpstr>Vorlage!DD_Abrechnungsart</vt:lpstr>
      <vt:lpstr>DD_Abrechnungsart</vt:lpstr>
      <vt:lpstr>DD_Referat</vt:lpstr>
      <vt:lpstr>DD_Trainer_Stunden</vt:lpstr>
      <vt:lpstr>DD_Trainer_Tag</vt:lpstr>
      <vt:lpstr>Abrechnung!Print_Area</vt:lpstr>
      <vt:lpstr>Rückseite!Print_Area</vt:lpstr>
      <vt:lpstr>Vorlage!Print_Area</vt:lpstr>
      <vt:lpstr>Abrechnung!Print_Titles</vt:lpstr>
      <vt:lpstr>Vorlage!Print_Titles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HJV-GS</dc:creator>
  <cp:lastModifiedBy>Stefan Teucher</cp:lastModifiedBy>
  <cp:lastPrinted>2024-10-27T19:56:17Z</cp:lastPrinted>
  <dcterms:created xsi:type="dcterms:W3CDTF">2014-06-25T11:17:39Z</dcterms:created>
  <dcterms:modified xsi:type="dcterms:W3CDTF">2025-04-06T18:51:33Z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7f0e5f92-5596-4ac4-9dee-12e6aeec387c</vt:lpwstr>
  </property>
</Properties>
</file>